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5510" windowHeight="9180" activeTab="0"/>
  </bookViews>
  <sheets>
    <sheet name="Podaci" sheetId="1" r:id="rId1"/>
    <sheet name="Popis mjernih mjesta" sheetId="2" r:id="rId2"/>
  </sheets>
  <definedNames/>
  <calcPr fullCalcOnLoad="1"/>
</workbook>
</file>

<file path=xl/sharedStrings.xml><?xml version="1.0" encoding="utf-8"?>
<sst xmlns="http://schemas.openxmlformats.org/spreadsheetml/2006/main" count="137" uniqueCount="80">
  <si>
    <t xml:space="preserve">T R O Š K O V N I K </t>
  </si>
  <si>
    <t>1.</t>
  </si>
  <si>
    <t>2.</t>
  </si>
  <si>
    <t>3.</t>
  </si>
  <si>
    <t>4.</t>
  </si>
  <si>
    <t>Viša dnevna tarifa VT</t>
  </si>
  <si>
    <t>Niža dnevna tarifa NT</t>
  </si>
  <si>
    <t>Radna snaga SN</t>
  </si>
  <si>
    <t>VT (kWh)</t>
  </si>
  <si>
    <t>NT (kWh)</t>
  </si>
  <si>
    <t>SN (kW)</t>
  </si>
  <si>
    <t xml:space="preserve">
OPSKRBA ELEKTRIČNOM ENERGIJOM
</t>
  </si>
  <si>
    <t>Uk (kWh)</t>
  </si>
  <si>
    <t>Naknada za poticanje proizvodnje iz obnovljivih izvora</t>
  </si>
  <si>
    <t>Trošarina za poslovnu uporabu električne energije</t>
  </si>
  <si>
    <t xml:space="preserve">OIB: </t>
  </si>
  <si>
    <t>Crveni - 711</t>
  </si>
  <si>
    <t>Bijeli - 613</t>
  </si>
  <si>
    <t>Ukupna cijena bez PDV-a:</t>
  </si>
  <si>
    <t>Ukupna cijena s PDV-om:</t>
  </si>
  <si>
    <t>Kupac:</t>
  </si>
  <si>
    <t>Adresa:</t>
  </si>
  <si>
    <t xml:space="preserve">Količina </t>
  </si>
  <si>
    <t>6=(4*5)</t>
  </si>
  <si>
    <t>Ukupno u kunama</t>
  </si>
  <si>
    <t xml:space="preserve">
Tarifne stavke</t>
  </si>
  <si>
    <t xml:space="preserve">
Tarifni modeli</t>
  </si>
  <si>
    <t>Jedinična cijena 
(bez PDV-a)</t>
  </si>
  <si>
    <t>R. Br.</t>
  </si>
  <si>
    <t>Tarifni model</t>
  </si>
  <si>
    <t>1302597160</t>
  </si>
  <si>
    <t>1302598388</t>
  </si>
  <si>
    <t>1302598515</t>
  </si>
  <si>
    <t>1302598523</t>
  </si>
  <si>
    <t>1302682397</t>
  </si>
  <si>
    <t>1302774283</t>
  </si>
  <si>
    <t>DOM ZA STARIJE I NEMOĆNE OSOBE- ORDINACIJA</t>
  </si>
  <si>
    <t>1302790351</t>
  </si>
  <si>
    <t>STARI GRAD, ZBORA NARODNE GARDE 11</t>
  </si>
  <si>
    <t>1300736066</t>
  </si>
  <si>
    <t>DOM ZA STARIJE I NEMOĆNE OSOBE SPLIT</t>
  </si>
  <si>
    <t>VUKOVARSKA 77, 21000 SPLIT</t>
  </si>
  <si>
    <t>1300736074</t>
  </si>
  <si>
    <t>1300736104</t>
  </si>
  <si>
    <t>1300736589</t>
  </si>
  <si>
    <t>1300736678</t>
  </si>
  <si>
    <t>1300736686</t>
  </si>
  <si>
    <t>1300736716</t>
  </si>
  <si>
    <t>Crveni</t>
  </si>
  <si>
    <t>Bijeli</t>
  </si>
  <si>
    <t>Šifra mjernog mjesta</t>
  </si>
  <si>
    <t>Naziv mjernog mjesta</t>
  </si>
  <si>
    <t>Adresa mjernog mjesta</t>
  </si>
  <si>
    <t>69403366669</t>
  </si>
  <si>
    <t>IVANA PL. ZAJCA 2, 21000 SPLIT</t>
  </si>
  <si>
    <t>DOM ZA STARIJE I NEMOĆNE OSOBE SPLIT (AP 111)</t>
  </si>
  <si>
    <t>DOM ZA STARIJE I NEMOĆNE OSOBE SPLIT (AP 109)</t>
  </si>
  <si>
    <t>DOM ZA STARIJE I NEMOĆNE OSOBE SPLIT (AP 115)</t>
  </si>
  <si>
    <t>DOM ZA STARIJE I NEMOĆNE OSOBE SPLIT (AP 110)</t>
  </si>
  <si>
    <t>DOM ZA STARIJE I NEMOĆNE OSOBE SPLIT (AP 410)</t>
  </si>
  <si>
    <t>DOM ZA STARIJE I NEMOĆNE OSOBE SPLIT (AP 415)</t>
  </si>
  <si>
    <t>DOM ZA STARIJE I NEMOĆNE OSOBE SPLIT (AP 417)</t>
  </si>
  <si>
    <t>DOM ZA STARIJE I NEMOĆNE OSOBE SPLIT (AP 408)</t>
  </si>
  <si>
    <t>DOM ZA STARIJE I NEMOĆNE OSOBE SPLIT (AP 401)</t>
  </si>
  <si>
    <t>DOM ZA STARIJE I NEMOĆNE OSOBE SPLIT (AP 402)</t>
  </si>
  <si>
    <t>DOM ZA STARIJE I NEMOĆNE OSOBE SPLIT (AP 404)</t>
  </si>
  <si>
    <t>DOM ZA STARIJE I NEMOĆNE OSOBE SPLIT (AP 407)</t>
  </si>
  <si>
    <t>DOM ZA STARIJE I NEMOĆNE OSOBE SPLIT (AP 409)</t>
  </si>
  <si>
    <t>DOM ZA STARIJE I NEMOĆNE OSOBE SPLIT (AP 411)</t>
  </si>
  <si>
    <t>DOM ZA STARIJE I NEMOĆNE OSOBE SPLIT (AP 412)</t>
  </si>
  <si>
    <t>DOM ZA STARIJE I NEMOĆNE OSOBE SPLIT (AP 413)</t>
  </si>
  <si>
    <t>DOM ZA STARIJE I NEMOĆNE OSOBE SPLIT (AP 414)</t>
  </si>
  <si>
    <t>DOM ZA STARIJE I NEMOĆNE OSOBE SPLIT (AP 416)</t>
  </si>
  <si>
    <t>DOM ZA STARIJE I NEMOĆNE OSOBE - STARI GRAD</t>
  </si>
  <si>
    <t>ŠET. BAČVICE BB, 21 000 SPLIT</t>
  </si>
  <si>
    <t>VUKOVARSKA 75/A, 21 000 SPLIT</t>
  </si>
  <si>
    <t>VUKOVARSKA 75/A, 21000 SPLIT</t>
  </si>
  <si>
    <t>ZAJČEVA 4, 21 000 SPLIT</t>
  </si>
  <si>
    <t>ZAJČEVA 2, 21 000 SPLIT</t>
  </si>
  <si>
    <t>PDV 13%: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</si>
</sst>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#,###,##0"/>
    <numFmt numFmtId="167" formatCode="0.0000"/>
    <numFmt numFmtId="168" formatCode="#,##0.0000"/>
    <numFmt numFmtId="169" formatCode="#,###,###,##0.0000"/>
    <numFmt numFmtId="170" formatCode="#,###,###,##0.00"/>
    <numFmt numFmtId="171" formatCode="d/m/yyyy\ h:mm:ss"/>
    <numFmt numFmtId="172" formatCode="#,##0.00000"/>
    <numFmt numFmtId="173" formatCode="[$-41A]d\.\ mmmm\ yyyy\."/>
    <numFmt numFmtId="174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Arial"/>
      <family val="2"/>
    </font>
    <font>
      <b/>
      <u val="single"/>
      <sz val="11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2C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7" fillId="0" borderId="0" xfId="0" applyNumberFormat="1" applyFont="1" applyAlignment="1">
      <alignment horizontal="left"/>
    </xf>
    <xf numFmtId="0" fontId="57" fillId="0" borderId="0" xfId="0" applyFont="1" applyAlignment="1">
      <alignment horizontal="right"/>
    </xf>
    <xf numFmtId="169" fontId="57" fillId="0" borderId="0" xfId="0" applyNumberFormat="1" applyFont="1" applyAlignment="1">
      <alignment horizontal="right"/>
    </xf>
    <xf numFmtId="0" fontId="58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Fill="1" applyBorder="1" applyAlignment="1" applyProtection="1">
      <alignment/>
      <protection/>
    </xf>
    <xf numFmtId="0" fontId="61" fillId="33" borderId="1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56" fillId="0" borderId="12" xfId="0" applyNumberFormat="1" applyFont="1" applyBorder="1" applyAlignment="1">
      <alignment horizontal="left" vertical="center"/>
    </xf>
    <xf numFmtId="4" fontId="62" fillId="0" borderId="13" xfId="0" applyNumberFormat="1" applyFont="1" applyBorder="1" applyAlignment="1">
      <alignment horizontal="right" wrapText="1"/>
    </xf>
    <xf numFmtId="49" fontId="56" fillId="0" borderId="10" xfId="0" applyNumberFormat="1" applyFont="1" applyBorder="1" applyAlignment="1">
      <alignment horizontal="left"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7" xfId="0" applyNumberFormat="1" applyFont="1" applyFill="1" applyBorder="1" applyAlignment="1" applyProtection="1">
      <alignment/>
      <protection/>
    </xf>
    <xf numFmtId="0" fontId="60" fillId="0" borderId="17" xfId="0" applyNumberFormat="1" applyFont="1" applyFill="1" applyBorder="1" applyAlignment="1" applyProtection="1">
      <alignment horizontal="left"/>
      <protection/>
    </xf>
    <xf numFmtId="0" fontId="60" fillId="0" borderId="19" xfId="0" applyNumberFormat="1" applyFont="1" applyFill="1" applyBorder="1" applyAlignment="1" applyProtection="1">
      <alignment/>
      <protection/>
    </xf>
    <xf numFmtId="0" fontId="60" fillId="0" borderId="20" xfId="0" applyNumberFormat="1" applyFont="1" applyFill="1" applyBorder="1" applyAlignment="1" applyProtection="1">
      <alignment/>
      <protection/>
    </xf>
    <xf numFmtId="0" fontId="60" fillId="0" borderId="21" xfId="0" applyFont="1" applyBorder="1" applyAlignment="1">
      <alignment vertical="center"/>
    </xf>
    <xf numFmtId="49" fontId="63" fillId="0" borderId="0" xfId="0" applyNumberFormat="1" applyFont="1" applyAlignment="1">
      <alignment horizontal="left"/>
    </xf>
    <xf numFmtId="4" fontId="62" fillId="10" borderId="11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Alignment="1">
      <alignment horizontal="right"/>
    </xf>
    <xf numFmtId="49" fontId="56" fillId="0" borderId="0" xfId="0" applyNumberFormat="1" applyFont="1" applyAlignment="1">
      <alignment/>
    </xf>
    <xf numFmtId="49" fontId="64" fillId="0" borderId="0" xfId="0" applyNumberFormat="1" applyFont="1" applyAlignment="1">
      <alignment horizontal="right" vertical="center"/>
    </xf>
    <xf numFmtId="49" fontId="63" fillId="0" borderId="0" xfId="0" applyNumberFormat="1" applyFont="1" applyAlignment="1">
      <alignment/>
    </xf>
    <xf numFmtId="49" fontId="62" fillId="34" borderId="22" xfId="0" applyNumberFormat="1" applyFont="1" applyFill="1" applyBorder="1" applyAlignment="1">
      <alignment horizontal="center" vertical="center" wrapText="1"/>
    </xf>
    <xf numFmtId="49" fontId="62" fillId="34" borderId="23" xfId="0" applyNumberFormat="1" applyFont="1" applyFill="1" applyBorder="1" applyAlignment="1">
      <alignment horizontal="center" vertical="center" wrapText="1"/>
    </xf>
    <xf numFmtId="49" fontId="62" fillId="34" borderId="24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left" vertical="center" wrapText="1"/>
    </xf>
    <xf numFmtId="49" fontId="65" fillId="0" borderId="17" xfId="0" applyNumberFormat="1" applyFont="1" applyBorder="1" applyAlignment="1">
      <alignment horizontal="center" vertical="center" wrapText="1"/>
    </xf>
    <xf numFmtId="49" fontId="62" fillId="35" borderId="0" xfId="0" applyNumberFormat="1" applyFont="1" applyFill="1" applyBorder="1" applyAlignment="1">
      <alignment horizontal="right" vertical="center" wrapText="1"/>
    </xf>
    <xf numFmtId="49" fontId="62" fillId="0" borderId="0" xfId="0" applyNumberFormat="1" applyFont="1" applyBorder="1" applyAlignment="1">
      <alignment horizontal="right" vertical="center" wrapText="1"/>
    </xf>
    <xf numFmtId="49" fontId="66" fillId="0" borderId="0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/>
    </xf>
    <xf numFmtId="49" fontId="64" fillId="0" borderId="0" xfId="0" applyNumberFormat="1" applyFont="1" applyBorder="1" applyAlignment="1">
      <alignment horizontal="center"/>
    </xf>
    <xf numFmtId="49" fontId="67" fillId="0" borderId="0" xfId="0" applyNumberFormat="1" applyFont="1" applyAlignment="1">
      <alignment vertical="center"/>
    </xf>
    <xf numFmtId="49" fontId="57" fillId="0" borderId="0" xfId="0" applyNumberFormat="1" applyFont="1" applyAlignment="1">
      <alignment/>
    </xf>
    <xf numFmtId="49" fontId="57" fillId="0" borderId="25" xfId="0" applyNumberFormat="1" applyFont="1" applyBorder="1" applyAlignment="1">
      <alignment/>
    </xf>
    <xf numFmtId="49" fontId="68" fillId="0" borderId="25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vertical="center" wrapText="1"/>
    </xf>
    <xf numFmtId="49" fontId="70" fillId="0" borderId="0" xfId="0" applyNumberFormat="1" applyFont="1" applyBorder="1" applyAlignment="1">
      <alignment vertical="center" wrapText="1"/>
    </xf>
    <xf numFmtId="49" fontId="57" fillId="0" borderId="25" xfId="0" applyNumberFormat="1" applyFont="1" applyBorder="1" applyAlignment="1">
      <alignment horizontal="center"/>
    </xf>
    <xf numFmtId="49" fontId="57" fillId="0" borderId="0" xfId="0" applyNumberFormat="1" applyFont="1" applyAlignment="1">
      <alignment horizontal="center" vertical="center"/>
    </xf>
    <xf numFmtId="168" fontId="63" fillId="0" borderId="12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 vertical="center"/>
    </xf>
    <xf numFmtId="3" fontId="54" fillId="0" borderId="2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49" fontId="62" fillId="34" borderId="11" xfId="0" applyNumberFormat="1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/>
    </xf>
    <xf numFmtId="0" fontId="60" fillId="0" borderId="12" xfId="0" applyFont="1" applyBorder="1" applyAlignment="1">
      <alignment vertical="center"/>
    </xf>
    <xf numFmtId="49" fontId="71" fillId="0" borderId="0" xfId="0" applyNumberFormat="1" applyFont="1" applyAlignment="1">
      <alignment horizontal="center" vertical="center"/>
    </xf>
    <xf numFmtId="49" fontId="62" fillId="34" borderId="15" xfId="0" applyNumberFormat="1" applyFont="1" applyFill="1" applyBorder="1" applyAlignment="1">
      <alignment horizontal="center" vertical="center" wrapText="1"/>
    </xf>
    <xf numFmtId="49" fontId="62" fillId="34" borderId="26" xfId="0" applyNumberFormat="1" applyFont="1" applyFill="1" applyBorder="1" applyAlignment="1">
      <alignment horizontal="center" vertical="center" wrapText="1"/>
    </xf>
    <xf numFmtId="49" fontId="62" fillId="34" borderId="20" xfId="0" applyNumberFormat="1" applyFont="1" applyFill="1" applyBorder="1" applyAlignment="1">
      <alignment horizontal="center" vertical="center" wrapText="1"/>
    </xf>
    <xf numFmtId="49" fontId="62" fillId="34" borderId="27" xfId="0" applyNumberFormat="1" applyFont="1" applyFill="1" applyBorder="1" applyAlignment="1">
      <alignment horizontal="center" vertical="center" wrapText="1"/>
    </xf>
    <xf numFmtId="49" fontId="65" fillId="0" borderId="28" xfId="0" applyNumberFormat="1" applyFont="1" applyBorder="1" applyAlignment="1">
      <alignment vertical="center" wrapText="1"/>
    </xf>
    <xf numFmtId="49" fontId="65" fillId="0" borderId="29" xfId="0" applyNumberFormat="1" applyFont="1" applyBorder="1" applyAlignment="1">
      <alignment vertical="center" wrapText="1"/>
    </xf>
    <xf numFmtId="49" fontId="65" fillId="0" borderId="27" xfId="0" applyNumberFormat="1" applyFont="1" applyBorder="1" applyAlignment="1">
      <alignment vertical="center" wrapText="1"/>
    </xf>
    <xf numFmtId="49" fontId="65" fillId="0" borderId="30" xfId="0" applyNumberFormat="1" applyFont="1" applyBorder="1" applyAlignment="1">
      <alignment vertical="center" wrapText="1"/>
    </xf>
    <xf numFmtId="49" fontId="62" fillId="34" borderId="31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49" fontId="62" fillId="34" borderId="32" xfId="0" applyNumberFormat="1" applyFont="1" applyFill="1" applyBorder="1" applyAlignment="1">
      <alignment horizontal="center" vertical="center" wrapText="1"/>
    </xf>
    <xf numFmtId="49" fontId="62" fillId="34" borderId="33" xfId="0" applyNumberFormat="1" applyFont="1" applyFill="1" applyBorder="1" applyAlignment="1">
      <alignment horizontal="center" vertical="center" wrapText="1"/>
    </xf>
    <xf numFmtId="49" fontId="62" fillId="34" borderId="34" xfId="0" applyNumberFormat="1" applyFont="1" applyFill="1" applyBorder="1" applyAlignment="1">
      <alignment horizontal="center" vertical="center" wrapText="1"/>
    </xf>
    <xf numFmtId="49" fontId="62" fillId="34" borderId="35" xfId="0" applyNumberFormat="1" applyFont="1" applyFill="1" applyBorder="1" applyAlignment="1">
      <alignment horizontal="center" vertical="center" wrapText="1"/>
    </xf>
    <xf numFmtId="49" fontId="62" fillId="34" borderId="36" xfId="0" applyNumberFormat="1" applyFont="1" applyFill="1" applyBorder="1" applyAlignment="1">
      <alignment horizontal="center" vertical="center" wrapText="1"/>
    </xf>
    <xf numFmtId="49" fontId="62" fillId="34" borderId="37" xfId="0" applyNumberFormat="1" applyFont="1" applyFill="1" applyBorder="1" applyAlignment="1">
      <alignment horizontal="center" vertical="center" wrapText="1"/>
    </xf>
    <xf numFmtId="49" fontId="62" fillId="34" borderId="22" xfId="0" applyNumberFormat="1" applyFont="1" applyFill="1" applyBorder="1" applyAlignment="1">
      <alignment horizontal="right" vertical="center" wrapText="1"/>
    </xf>
    <xf numFmtId="49" fontId="62" fillId="34" borderId="38" xfId="0" applyNumberFormat="1" applyFont="1" applyFill="1" applyBorder="1" applyAlignment="1">
      <alignment horizontal="right" vertical="center" wrapText="1"/>
    </xf>
    <xf numFmtId="49" fontId="62" fillId="34" borderId="14" xfId="0" applyNumberFormat="1" applyFont="1" applyFill="1" applyBorder="1" applyAlignment="1">
      <alignment horizontal="center" vertical="center" wrapText="1"/>
    </xf>
    <xf numFmtId="49" fontId="62" fillId="34" borderId="19" xfId="0" applyNumberFormat="1" applyFont="1" applyFill="1" applyBorder="1" applyAlignment="1">
      <alignment horizontal="center" vertical="center" wrapText="1"/>
    </xf>
    <xf numFmtId="49" fontId="65" fillId="0" borderId="39" xfId="0" applyNumberFormat="1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wrapText="1"/>
    </xf>
    <xf numFmtId="49" fontId="72" fillId="0" borderId="0" xfId="0" applyNumberFormat="1" applyFont="1" applyBorder="1" applyAlignment="1">
      <alignment horizontal="center"/>
    </xf>
    <xf numFmtId="49" fontId="62" fillId="34" borderId="40" xfId="0" applyNumberFormat="1" applyFont="1" applyFill="1" applyBorder="1" applyAlignment="1">
      <alignment horizontal="center" vertical="center" wrapText="1"/>
    </xf>
    <xf numFmtId="49" fontId="62" fillId="34" borderId="41" xfId="0" applyNumberFormat="1" applyFont="1" applyFill="1" applyBorder="1" applyAlignment="1">
      <alignment horizontal="center" vertical="center" wrapText="1"/>
    </xf>
    <xf numFmtId="49" fontId="73" fillId="34" borderId="42" xfId="0" applyNumberFormat="1" applyFont="1" applyFill="1" applyBorder="1" applyAlignment="1">
      <alignment horizontal="center" vertical="center" wrapText="1"/>
    </xf>
    <xf numFmtId="49" fontId="73" fillId="34" borderId="43" xfId="0" applyNumberFormat="1" applyFont="1" applyFill="1" applyBorder="1" applyAlignment="1">
      <alignment horizontal="center" vertical="center" wrapText="1"/>
    </xf>
    <xf numFmtId="49" fontId="62" fillId="34" borderId="31" xfId="0" applyNumberFormat="1" applyFont="1" applyFill="1" applyBorder="1" applyAlignment="1">
      <alignment horizontal="right" vertical="center" wrapText="1"/>
    </xf>
    <xf numFmtId="49" fontId="65" fillId="0" borderId="36" xfId="0" applyNumberFormat="1" applyFont="1" applyBorder="1" applyAlignment="1">
      <alignment horizontal="center" vertical="center" wrapText="1"/>
    </xf>
    <xf numFmtId="49" fontId="65" fillId="0" borderId="4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49" fontId="62" fillId="34" borderId="23" xfId="0" applyNumberFormat="1" applyFont="1" applyFill="1" applyBorder="1" applyAlignment="1">
      <alignment horizontal="center" vertical="center"/>
    </xf>
    <xf numFmtId="49" fontId="62" fillId="34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5">
    <dxf>
      <fill>
        <patternFill>
          <bgColor theme="6" tint="0.7999500036239624"/>
        </patternFill>
      </fill>
    </dxf>
    <dxf>
      <fill>
        <patternFill>
          <bgColor theme="6" tint="0.7999500036239624"/>
        </patternFill>
      </fill>
    </dxf>
    <dxf>
      <fill>
        <patternFill>
          <bgColor theme="6" tint="0.7999500036239624"/>
        </patternFill>
      </fill>
    </dxf>
    <dxf>
      <fill>
        <patternFill>
          <bgColor theme="6" tint="0.7999500036239624"/>
        </patternFill>
      </fill>
    </dxf>
    <dxf>
      <fill>
        <patternFill>
          <bgColor theme="6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7">
      <selection activeCell="G9" sqref="G9:G15"/>
    </sheetView>
  </sheetViews>
  <sheetFormatPr defaultColWidth="9.140625" defaultRowHeight="15"/>
  <cols>
    <col min="1" max="1" width="7.57421875" style="44" customWidth="1"/>
    <col min="2" max="2" width="9.140625" style="44" customWidth="1"/>
    <col min="3" max="3" width="16.7109375" style="44" customWidth="1"/>
    <col min="4" max="4" width="20.8515625" style="44" customWidth="1"/>
    <col min="5" max="5" width="9.421875" style="44" customWidth="1"/>
    <col min="6" max="6" width="10.7109375" style="44" customWidth="1"/>
    <col min="7" max="7" width="10.140625" style="44" customWidth="1"/>
    <col min="8" max="8" width="13.7109375" style="44" customWidth="1"/>
    <col min="9" max="16384" width="9.140625" style="30" customWidth="1"/>
  </cols>
  <sheetData>
    <row r="1" spans="1:8" ht="15">
      <c r="A1" s="13" t="s">
        <v>20</v>
      </c>
      <c r="B1" s="13" t="s">
        <v>40</v>
      </c>
      <c r="C1" s="27"/>
      <c r="D1" s="27"/>
      <c r="E1" s="29"/>
      <c r="F1" s="29"/>
      <c r="G1" s="30"/>
      <c r="H1" s="31"/>
    </row>
    <row r="2" spans="1:8" ht="14.25">
      <c r="A2" s="13" t="s">
        <v>21</v>
      </c>
      <c r="B2" s="13" t="s">
        <v>54</v>
      </c>
      <c r="C2" s="27"/>
      <c r="D2" s="27"/>
      <c r="E2" s="29"/>
      <c r="F2" s="29"/>
      <c r="G2" s="30"/>
      <c r="H2" s="30"/>
    </row>
    <row r="3" spans="1:8" ht="14.25">
      <c r="A3" s="13" t="s">
        <v>15</v>
      </c>
      <c r="B3" s="13" t="s">
        <v>53</v>
      </c>
      <c r="C3" s="27"/>
      <c r="D3" s="27"/>
      <c r="E3" s="29"/>
      <c r="F3" s="29"/>
      <c r="G3" s="30"/>
      <c r="H3" s="30"/>
    </row>
    <row r="4" spans="1:8" ht="17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7.25" customHeight="1" thickBot="1">
      <c r="A5" s="86" t="s">
        <v>11</v>
      </c>
      <c r="B5" s="87"/>
      <c r="C5" s="87"/>
      <c r="D5" s="87"/>
      <c r="E5" s="87"/>
      <c r="F5" s="87"/>
      <c r="G5" s="87"/>
      <c r="H5" s="87"/>
    </row>
    <row r="6" spans="1:8" s="32" customFormat="1" ht="37.5" customHeight="1">
      <c r="A6" s="83" t="s">
        <v>28</v>
      </c>
      <c r="B6" s="62" t="s">
        <v>26</v>
      </c>
      <c r="C6" s="63"/>
      <c r="D6" s="75" t="s">
        <v>25</v>
      </c>
      <c r="E6" s="76"/>
      <c r="F6" s="88" t="s">
        <v>22</v>
      </c>
      <c r="G6" s="79" t="s">
        <v>27</v>
      </c>
      <c r="H6" s="90" t="s">
        <v>24</v>
      </c>
    </row>
    <row r="7" spans="1:8" s="32" customFormat="1" ht="27" customHeight="1" thickBot="1">
      <c r="A7" s="84"/>
      <c r="B7" s="64"/>
      <c r="C7" s="65"/>
      <c r="D7" s="77"/>
      <c r="E7" s="78"/>
      <c r="F7" s="89"/>
      <c r="G7" s="80"/>
      <c r="H7" s="91"/>
    </row>
    <row r="8" spans="1:8" s="32" customFormat="1" ht="12.75" customHeight="1" thickBot="1">
      <c r="A8" s="33">
        <v>1</v>
      </c>
      <c r="B8" s="97">
        <v>2</v>
      </c>
      <c r="C8" s="98"/>
      <c r="D8" s="70">
        <v>3</v>
      </c>
      <c r="E8" s="70"/>
      <c r="F8" s="58">
        <v>4</v>
      </c>
      <c r="G8" s="34">
        <v>5</v>
      </c>
      <c r="H8" s="35" t="s">
        <v>23</v>
      </c>
    </row>
    <row r="9" spans="1:8" s="32" customFormat="1" ht="16.5" customHeight="1">
      <c r="A9" s="93" t="s">
        <v>1</v>
      </c>
      <c r="B9" s="71" t="s">
        <v>16</v>
      </c>
      <c r="C9" s="71"/>
      <c r="D9" s="36" t="s">
        <v>5</v>
      </c>
      <c r="E9" s="14" t="s">
        <v>8</v>
      </c>
      <c r="F9" s="57">
        <v>1000000</v>
      </c>
      <c r="G9" s="53"/>
      <c r="H9" s="15">
        <f>F9*G9</f>
        <v>0</v>
      </c>
    </row>
    <row r="10" spans="1:8" s="32" customFormat="1" ht="16.5" customHeight="1">
      <c r="A10" s="85"/>
      <c r="B10" s="72"/>
      <c r="C10" s="72"/>
      <c r="D10" s="36" t="s">
        <v>6</v>
      </c>
      <c r="E10" s="16" t="s">
        <v>9</v>
      </c>
      <c r="F10" s="54">
        <v>335000</v>
      </c>
      <c r="G10" s="53"/>
      <c r="H10" s="15">
        <f>F10*G10</f>
        <v>0</v>
      </c>
    </row>
    <row r="11" spans="1:8" s="32" customFormat="1" ht="15">
      <c r="A11" s="94"/>
      <c r="B11" s="72"/>
      <c r="C11" s="72"/>
      <c r="D11" s="36" t="s">
        <v>7</v>
      </c>
      <c r="E11" s="16" t="s">
        <v>10</v>
      </c>
      <c r="F11" s="54">
        <v>0</v>
      </c>
      <c r="G11" s="53"/>
      <c r="H11" s="15">
        <f>F11*G11</f>
        <v>0</v>
      </c>
    </row>
    <row r="12" spans="1:8" s="32" customFormat="1" ht="16.5" customHeight="1">
      <c r="A12" s="85" t="s">
        <v>2</v>
      </c>
      <c r="B12" s="71" t="s">
        <v>17</v>
      </c>
      <c r="C12" s="71"/>
      <c r="D12" s="36" t="s">
        <v>5</v>
      </c>
      <c r="E12" s="14" t="s">
        <v>8</v>
      </c>
      <c r="F12" s="54">
        <v>10000</v>
      </c>
      <c r="G12" s="53"/>
      <c r="H12" s="15">
        <f>F12*G12</f>
        <v>0</v>
      </c>
    </row>
    <row r="13" spans="1:8" s="32" customFormat="1" ht="16.5" customHeight="1">
      <c r="A13" s="85"/>
      <c r="B13" s="72"/>
      <c r="C13" s="72"/>
      <c r="D13" s="36" t="s">
        <v>6</v>
      </c>
      <c r="E13" s="16" t="s">
        <v>9</v>
      </c>
      <c r="F13" s="54">
        <v>5000</v>
      </c>
      <c r="G13" s="53"/>
      <c r="H13" s="15">
        <f>F13*G13</f>
        <v>0</v>
      </c>
    </row>
    <row r="14" spans="1:8" s="32" customFormat="1" ht="47.25" customHeight="1">
      <c r="A14" s="37" t="s">
        <v>3</v>
      </c>
      <c r="B14" s="66" t="s">
        <v>13</v>
      </c>
      <c r="C14" s="67"/>
      <c r="D14" s="95" t="s">
        <v>12</v>
      </c>
      <c r="E14" s="96"/>
      <c r="F14" s="55">
        <f>F9+F10+F12+F13</f>
        <v>1350000</v>
      </c>
      <c r="G14" s="53"/>
      <c r="H14" s="15">
        <f>F14*G14</f>
        <v>0</v>
      </c>
    </row>
    <row r="15" spans="1:8" s="32" customFormat="1" ht="35.25" customHeight="1" thickBot="1">
      <c r="A15" s="37" t="s">
        <v>4</v>
      </c>
      <c r="B15" s="68" t="s">
        <v>14</v>
      </c>
      <c r="C15" s="69"/>
      <c r="D15" s="73" t="s">
        <v>12</v>
      </c>
      <c r="E15" s="74"/>
      <c r="F15" s="56">
        <f>F14</f>
        <v>1350000</v>
      </c>
      <c r="G15" s="53"/>
      <c r="H15" s="15">
        <f>F15*G15</f>
        <v>0</v>
      </c>
    </row>
    <row r="16" spans="1:8" s="32" customFormat="1" ht="21" customHeight="1" thickBot="1">
      <c r="A16" s="81" t="s">
        <v>18</v>
      </c>
      <c r="B16" s="82"/>
      <c r="C16" s="82"/>
      <c r="D16" s="82"/>
      <c r="E16" s="82"/>
      <c r="F16" s="92"/>
      <c r="G16" s="82"/>
      <c r="H16" s="28">
        <f>SUM(H9:H15)</f>
        <v>0</v>
      </c>
    </row>
    <row r="17" spans="1:8" s="32" customFormat="1" ht="21" customHeight="1" thickBot="1">
      <c r="A17" s="81" t="s">
        <v>79</v>
      </c>
      <c r="B17" s="82"/>
      <c r="C17" s="82"/>
      <c r="D17" s="82"/>
      <c r="E17" s="82"/>
      <c r="F17" s="82"/>
      <c r="G17" s="82"/>
      <c r="H17" s="28">
        <f>H16*0.13</f>
        <v>0</v>
      </c>
    </row>
    <row r="18" spans="1:8" s="32" customFormat="1" ht="21" customHeight="1" thickBot="1">
      <c r="A18" s="81" t="s">
        <v>19</v>
      </c>
      <c r="B18" s="82"/>
      <c r="C18" s="82"/>
      <c r="D18" s="82"/>
      <c r="E18" s="82"/>
      <c r="F18" s="82"/>
      <c r="G18" s="82"/>
      <c r="H18" s="28">
        <f>H16+H17</f>
        <v>0</v>
      </c>
    </row>
    <row r="19" spans="1:8" s="32" customFormat="1" ht="10.5" customHeight="1">
      <c r="A19" s="38"/>
      <c r="B19" s="38"/>
      <c r="C19" s="38"/>
      <c r="D19" s="38"/>
      <c r="E19" s="38"/>
      <c r="F19" s="38"/>
      <c r="G19" s="38"/>
      <c r="H19" s="39"/>
    </row>
    <row r="20" spans="1:9" ht="10.5" customHeight="1">
      <c r="A20" s="40"/>
      <c r="B20" s="41"/>
      <c r="C20" s="41"/>
      <c r="D20" s="41"/>
      <c r="E20" s="41"/>
      <c r="F20" s="41"/>
      <c r="G20" s="41"/>
      <c r="H20" s="42"/>
      <c r="I20" s="41"/>
    </row>
    <row r="21" spans="1:8" ht="21" customHeight="1">
      <c r="A21" s="43"/>
      <c r="G21" s="45"/>
      <c r="H21" s="46"/>
    </row>
    <row r="22" spans="1:10" ht="13.5" customHeight="1">
      <c r="A22" s="43"/>
      <c r="H22" s="47"/>
      <c r="J22" s="48"/>
    </row>
    <row r="23" spans="1:8" ht="13.5" customHeight="1">
      <c r="A23" s="43"/>
      <c r="H23" s="47"/>
    </row>
    <row r="24" spans="1:8" ht="10.5" customHeight="1">
      <c r="A24" s="49"/>
      <c r="B24" s="50"/>
      <c r="G24" s="45"/>
      <c r="H24" s="51"/>
    </row>
    <row r="25" spans="1:8" ht="15">
      <c r="A25" s="52"/>
      <c r="H25" s="47"/>
    </row>
    <row r="26" ht="15">
      <c r="A26" s="52"/>
    </row>
    <row r="27" ht="15">
      <c r="A27" s="52"/>
    </row>
  </sheetData>
  <sheetProtection/>
  <mergeCells count="21">
    <mergeCell ref="B8:C8"/>
    <mergeCell ref="A18:G18"/>
    <mergeCell ref="A6:A7"/>
    <mergeCell ref="A17:G17"/>
    <mergeCell ref="A12:A13"/>
    <mergeCell ref="B12:C13"/>
    <mergeCell ref="A5:H5"/>
    <mergeCell ref="F6:F7"/>
    <mergeCell ref="H6:H7"/>
    <mergeCell ref="A16:G16"/>
    <mergeCell ref="A9:A11"/>
    <mergeCell ref="A4:H4"/>
    <mergeCell ref="B6:C7"/>
    <mergeCell ref="B14:C14"/>
    <mergeCell ref="B15:C15"/>
    <mergeCell ref="D8:E8"/>
    <mergeCell ref="B9:C11"/>
    <mergeCell ref="D15:E15"/>
    <mergeCell ref="D6:E7"/>
    <mergeCell ref="G6:G7"/>
    <mergeCell ref="D14:E14"/>
  </mergeCells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4" sqref="G24"/>
    </sheetView>
  </sheetViews>
  <sheetFormatPr defaultColWidth="8.7109375" defaultRowHeight="15" customHeight="1"/>
  <cols>
    <col min="1" max="1" width="12.140625" style="7" customWidth="1"/>
    <col min="2" max="2" width="48.57421875" style="7" customWidth="1"/>
    <col min="3" max="3" width="39.421875" style="7" customWidth="1"/>
    <col min="4" max="4" width="10.7109375" style="7" customWidth="1"/>
    <col min="5" max="254" width="8.7109375" style="7" customWidth="1"/>
  </cols>
  <sheetData>
    <row r="1" spans="1:8" s="1" customFormat="1" ht="15">
      <c r="A1" s="13" t="s">
        <v>20</v>
      </c>
      <c r="B1" s="13" t="s">
        <v>40</v>
      </c>
      <c r="C1" s="3"/>
      <c r="D1" s="3"/>
      <c r="E1" s="4"/>
      <c r="F1" s="5"/>
      <c r="G1" s="2"/>
      <c r="H1" s="6"/>
    </row>
    <row r="2" spans="1:8" s="1" customFormat="1" ht="15">
      <c r="A2" s="13" t="s">
        <v>21</v>
      </c>
      <c r="B2" s="13" t="s">
        <v>54</v>
      </c>
      <c r="C2" s="3"/>
      <c r="D2" s="3"/>
      <c r="E2" s="4"/>
      <c r="F2" s="5"/>
      <c r="G2" s="2"/>
      <c r="H2" s="2"/>
    </row>
    <row r="3" spans="1:8" s="1" customFormat="1" ht="15">
      <c r="A3" s="13" t="s">
        <v>15</v>
      </c>
      <c r="B3" s="13" t="s">
        <v>53</v>
      </c>
      <c r="C3" s="3"/>
      <c r="D3" s="3"/>
      <c r="E3" s="4"/>
      <c r="F3" s="5"/>
      <c r="G3" s="2"/>
      <c r="H3" s="2"/>
    </row>
    <row r="4" ht="15.75" thickBot="1">
      <c r="D4" s="8"/>
    </row>
    <row r="5" spans="1:6" ht="31.5" customHeight="1" thickBot="1">
      <c r="A5" s="12" t="s">
        <v>50</v>
      </c>
      <c r="B5" s="12" t="s">
        <v>51</v>
      </c>
      <c r="C5" s="12" t="s">
        <v>52</v>
      </c>
      <c r="D5" s="12" t="s">
        <v>29</v>
      </c>
      <c r="E5" s="9"/>
      <c r="F5" s="9"/>
    </row>
    <row r="6" spans="1:6" ht="15.75" customHeight="1">
      <c r="A6" s="17" t="s">
        <v>30</v>
      </c>
      <c r="B6" s="60" t="s">
        <v>40</v>
      </c>
      <c r="C6" s="18" t="s">
        <v>74</v>
      </c>
      <c r="D6" s="19" t="s">
        <v>48</v>
      </c>
      <c r="E6" s="9"/>
      <c r="F6" s="9"/>
    </row>
    <row r="7" spans="1:4" ht="15.75" customHeight="1">
      <c r="A7" s="20" t="s">
        <v>31</v>
      </c>
      <c r="B7" s="10" t="s">
        <v>40</v>
      </c>
      <c r="C7" s="10" t="s">
        <v>75</v>
      </c>
      <c r="D7" s="21" t="s">
        <v>48</v>
      </c>
    </row>
    <row r="8" spans="1:4" ht="15.75" customHeight="1">
      <c r="A8" s="20" t="s">
        <v>32</v>
      </c>
      <c r="B8" s="10" t="s">
        <v>40</v>
      </c>
      <c r="C8" s="10" t="s">
        <v>75</v>
      </c>
      <c r="D8" s="21" t="s">
        <v>48</v>
      </c>
    </row>
    <row r="9" spans="1:4" ht="15.75" customHeight="1">
      <c r="A9" s="20" t="s">
        <v>33</v>
      </c>
      <c r="B9" s="10" t="s">
        <v>40</v>
      </c>
      <c r="C9" s="10" t="s">
        <v>78</v>
      </c>
      <c r="D9" s="21" t="s">
        <v>49</v>
      </c>
    </row>
    <row r="10" spans="1:4" ht="15.75" customHeight="1">
      <c r="A10" s="20" t="s">
        <v>34</v>
      </c>
      <c r="B10" s="60" t="s">
        <v>40</v>
      </c>
      <c r="C10" s="10" t="s">
        <v>76</v>
      </c>
      <c r="D10" s="21" t="s">
        <v>49</v>
      </c>
    </row>
    <row r="11" spans="1:4" ht="15.75" customHeight="1">
      <c r="A11" s="20" t="s">
        <v>35</v>
      </c>
      <c r="B11" s="10" t="s">
        <v>36</v>
      </c>
      <c r="C11" s="10" t="s">
        <v>77</v>
      </c>
      <c r="D11" s="21" t="s">
        <v>49</v>
      </c>
    </row>
    <row r="12" spans="1:4" ht="15.75" customHeight="1">
      <c r="A12" s="20" t="s">
        <v>37</v>
      </c>
      <c r="B12" s="10" t="s">
        <v>73</v>
      </c>
      <c r="C12" s="10" t="s">
        <v>38</v>
      </c>
      <c r="D12" s="21" t="s">
        <v>48</v>
      </c>
    </row>
    <row r="13" spans="1:4" ht="15.75" customHeight="1">
      <c r="A13" s="22" t="s">
        <v>42</v>
      </c>
      <c r="B13" s="11" t="s">
        <v>56</v>
      </c>
      <c r="C13" s="11" t="s">
        <v>41</v>
      </c>
      <c r="D13" s="21" t="s">
        <v>49</v>
      </c>
    </row>
    <row r="14" spans="1:4" ht="15.75" customHeight="1">
      <c r="A14" s="23">
        <v>1300736139</v>
      </c>
      <c r="B14" s="11" t="s">
        <v>58</v>
      </c>
      <c r="C14" s="11" t="s">
        <v>41</v>
      </c>
      <c r="D14" s="21" t="s">
        <v>49</v>
      </c>
    </row>
    <row r="15" spans="1:6" ht="15">
      <c r="A15" s="22" t="s">
        <v>39</v>
      </c>
      <c r="B15" s="11" t="s">
        <v>55</v>
      </c>
      <c r="C15" s="11" t="s">
        <v>41</v>
      </c>
      <c r="D15" s="21" t="s">
        <v>49</v>
      </c>
      <c r="E15" s="9"/>
      <c r="F15" s="9"/>
    </row>
    <row r="16" spans="1:6" ht="15">
      <c r="A16" s="22" t="s">
        <v>43</v>
      </c>
      <c r="B16" s="11" t="s">
        <v>57</v>
      </c>
      <c r="C16" s="11" t="s">
        <v>41</v>
      </c>
      <c r="D16" s="21" t="s">
        <v>49</v>
      </c>
      <c r="E16" s="9"/>
      <c r="F16" s="9"/>
    </row>
    <row r="17" spans="1:4" ht="15" customHeight="1">
      <c r="A17" s="59">
        <v>1300736643</v>
      </c>
      <c r="B17" s="11" t="s">
        <v>63</v>
      </c>
      <c r="C17" s="11" t="s">
        <v>41</v>
      </c>
      <c r="D17" s="21" t="s">
        <v>49</v>
      </c>
    </row>
    <row r="18" spans="1:4" ht="15" customHeight="1">
      <c r="A18" s="59">
        <v>1300736724</v>
      </c>
      <c r="B18" s="11" t="s">
        <v>64</v>
      </c>
      <c r="C18" s="11" t="s">
        <v>41</v>
      </c>
      <c r="D18" s="21" t="s">
        <v>49</v>
      </c>
    </row>
    <row r="19" spans="1:4" ht="15" customHeight="1">
      <c r="A19" s="59">
        <v>1300736651</v>
      </c>
      <c r="B19" s="11" t="s">
        <v>65</v>
      </c>
      <c r="C19" s="11" t="s">
        <v>41</v>
      </c>
      <c r="D19" s="21" t="s">
        <v>49</v>
      </c>
    </row>
    <row r="20" spans="1:4" ht="15" customHeight="1">
      <c r="A20" s="59">
        <v>1300736740</v>
      </c>
      <c r="B20" s="11" t="s">
        <v>66</v>
      </c>
      <c r="C20" s="11" t="s">
        <v>41</v>
      </c>
      <c r="D20" s="21" t="s">
        <v>49</v>
      </c>
    </row>
    <row r="21" spans="1:4" ht="15" customHeight="1">
      <c r="A21" s="22" t="s">
        <v>47</v>
      </c>
      <c r="B21" s="11" t="s">
        <v>62</v>
      </c>
      <c r="C21" s="11" t="s">
        <v>41</v>
      </c>
      <c r="D21" s="21" t="s">
        <v>49</v>
      </c>
    </row>
    <row r="22" spans="1:4" ht="15" customHeight="1">
      <c r="A22" s="23">
        <v>1300736635</v>
      </c>
      <c r="B22" s="11" t="s">
        <v>67</v>
      </c>
      <c r="C22" s="11" t="s">
        <v>41</v>
      </c>
      <c r="D22" s="21" t="s">
        <v>49</v>
      </c>
    </row>
    <row r="23" spans="1:4" ht="15" customHeight="1">
      <c r="A23" s="22" t="s">
        <v>44</v>
      </c>
      <c r="B23" s="11" t="s">
        <v>59</v>
      </c>
      <c r="C23" s="11" t="s">
        <v>41</v>
      </c>
      <c r="D23" s="21" t="s">
        <v>49</v>
      </c>
    </row>
    <row r="24" spans="1:4" ht="15" customHeight="1">
      <c r="A24" s="23">
        <v>1300736627</v>
      </c>
      <c r="B24" s="11" t="s">
        <v>68</v>
      </c>
      <c r="C24" s="11" t="s">
        <v>41</v>
      </c>
      <c r="D24" s="21" t="s">
        <v>49</v>
      </c>
    </row>
    <row r="25" spans="1:4" ht="15" customHeight="1">
      <c r="A25" s="23">
        <v>1300736619</v>
      </c>
      <c r="B25" s="11" t="s">
        <v>69</v>
      </c>
      <c r="C25" s="11" t="s">
        <v>41</v>
      </c>
      <c r="D25" s="21" t="s">
        <v>49</v>
      </c>
    </row>
    <row r="26" spans="1:4" ht="15" customHeight="1">
      <c r="A26" s="23">
        <v>1300736694</v>
      </c>
      <c r="B26" s="11" t="s">
        <v>70</v>
      </c>
      <c r="C26" s="11" t="s">
        <v>41</v>
      </c>
      <c r="D26" s="21" t="s">
        <v>49</v>
      </c>
    </row>
    <row r="27" spans="1:4" ht="15" customHeight="1">
      <c r="A27" s="23">
        <v>1300736600</v>
      </c>
      <c r="B27" s="11" t="s">
        <v>71</v>
      </c>
      <c r="C27" s="11" t="s">
        <v>41</v>
      </c>
      <c r="D27" s="21" t="s">
        <v>49</v>
      </c>
    </row>
    <row r="28" spans="1:4" ht="15" customHeight="1">
      <c r="A28" s="23" t="s">
        <v>45</v>
      </c>
      <c r="B28" s="11" t="s">
        <v>60</v>
      </c>
      <c r="C28" s="11" t="s">
        <v>41</v>
      </c>
      <c r="D28" s="21" t="s">
        <v>49</v>
      </c>
    </row>
    <row r="29" spans="1:4" ht="15" customHeight="1">
      <c r="A29" s="23">
        <v>1300736597</v>
      </c>
      <c r="B29" s="11" t="s">
        <v>72</v>
      </c>
      <c r="C29" s="11" t="s">
        <v>41</v>
      </c>
      <c r="D29" s="21" t="s">
        <v>49</v>
      </c>
    </row>
    <row r="30" spans="1:4" ht="15" customHeight="1" thickBot="1">
      <c r="A30" s="24" t="s">
        <v>46</v>
      </c>
      <c r="B30" s="25" t="s">
        <v>61</v>
      </c>
      <c r="C30" s="25" t="s">
        <v>41</v>
      </c>
      <c r="D30" s="26" t="s">
        <v>49</v>
      </c>
    </row>
  </sheetData>
  <sheetProtection/>
  <conditionalFormatting sqref="A13:C15 B17:C20 A21:C22">
    <cfRule type="expression" priority="17" dxfId="0">
      <formula>AND(AND(ROW()&gt;1,MOD(ROW(),2)=1),$A13&lt;&gt;"")</formula>
    </cfRule>
  </conditionalFormatting>
  <conditionalFormatting sqref="A16:C16">
    <cfRule type="expression" priority="15" dxfId="0">
      <formula>AND(AND(ROW()&gt;1,MOD(ROW(),2)=1),$A16&lt;&gt;"")</formula>
    </cfRule>
  </conditionalFormatting>
  <conditionalFormatting sqref="A23:C23 A24:B27 C24:C29">
    <cfRule type="expression" priority="5" dxfId="0">
      <formula>AND(AND(ROW()&gt;1,MOD(ROW(),2)=1),$A23&lt;&gt;"")</formula>
    </cfRule>
  </conditionalFormatting>
  <conditionalFormatting sqref="A28:B29">
    <cfRule type="expression" priority="4" dxfId="0">
      <formula>AND(AND(ROW()&gt;1,MOD(ROW(),2)=1),$A28&lt;&gt;"")</formula>
    </cfRule>
  </conditionalFormatting>
  <conditionalFormatting sqref="A30:C30">
    <cfRule type="expression" priority="3" dxfId="0">
      <formula>AND(AND(ROW()&gt;1,MOD(ROW(),2)=1),$A30&lt;&gt;"")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Tutić</dc:creator>
  <cp:keywords/>
  <dc:description/>
  <cp:lastModifiedBy>Korisnik531</cp:lastModifiedBy>
  <cp:lastPrinted>2021-11-24T08:05:39Z</cp:lastPrinted>
  <dcterms:created xsi:type="dcterms:W3CDTF">2017-10-06T13:02:47Z</dcterms:created>
  <dcterms:modified xsi:type="dcterms:W3CDTF">2021-11-25T10:05:08Z</dcterms:modified>
  <cp:category/>
  <cp:version/>
  <cp:contentType/>
  <cp:contentStatus/>
</cp:coreProperties>
</file>