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531\Documents\"/>
    </mc:Choice>
  </mc:AlternateContent>
  <xr:revisionPtr revIDLastSave="0" documentId="8_{DAD6132C-0EDC-4A89-8A4D-826DEDE67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4" i="1"/>
  <c r="F46" i="1"/>
  <c r="F15" i="1"/>
  <c r="F14" i="1"/>
  <c r="F13" i="1"/>
  <c r="F11" i="1"/>
  <c r="F12" i="1"/>
  <c r="F10" i="1"/>
  <c r="F16" i="1"/>
  <c r="F17" i="1"/>
  <c r="F18" i="1" l="1"/>
  <c r="F53" i="1" s="1"/>
</calcChain>
</file>

<file path=xl/sharedStrings.xml><?xml version="1.0" encoding="utf-8"?>
<sst xmlns="http://schemas.openxmlformats.org/spreadsheetml/2006/main" count="55" uniqueCount="36">
  <si>
    <t>R.br.</t>
  </si>
  <si>
    <t>Opis</t>
  </si>
  <si>
    <t>J.M.</t>
  </si>
  <si>
    <t>Kol.</t>
  </si>
  <si>
    <t>kom</t>
  </si>
  <si>
    <t>m</t>
  </si>
  <si>
    <t>REKAPITULACIJA</t>
  </si>
  <si>
    <t>kpl</t>
  </si>
  <si>
    <t>Dobava i isporuka adresabilne SOS centrale sljedećih minimalnih karakteristika:
- LCD ekran sa 2x16 karaktera
- za spoj do 128 senzora po kanalu, 256 ukupno
- komunikacija sa senzorima : RS485
- komunikacija: Ethernet 100MB, PC, SMS ili e-mail alarmiranje
- 3 funkcijske tipke (za upravljanje pozivima)
- memorija događaja: pristnosti, spremljeni pozivi, poruke, greške
- 2 tipke za prijavu prisutnosti (žuta i zelena)
- WEB server za podešavanje parametara i pregled
mjerenja
- memorija događaja: pristnosti, spremljeni pozivi, poruke, greške</t>
  </si>
  <si>
    <t>Dobava i isporuka adresabilni sobni koncentrator sa 4 monitorirana izlaza,  za spoj do 4 potezna prekidača</t>
  </si>
  <si>
    <t>Dobava, isporuka i polaganje i uvlačenje plastične kanalice  20x20mm za provlačenje kabela uključujući potrebni instalacijski spojni i montažni pribor i materijal (tiple, vijci, koljena, obujmice i vezice) s montažom.</t>
  </si>
  <si>
    <t>Instalacija softvera, baze podataka, programiranje i podešavanje, ispitivanje i puštanje u rad, obuka korisnika</t>
  </si>
  <si>
    <t>Građevinski proboji zidova dubine do 100mm, potrebni za izvođenje instalacija, komplet s potrebnim materijalom i radovima za odgovarajuću obradu proboja radi zaštite kabela od oštećenja, brtvljenje, provlačenje plastičnih zaštitnih cijevi i sl.</t>
  </si>
  <si>
    <t>DOM ZA STARIJE I NEMOĆNE SPLIT - objekt HVAR</t>
  </si>
  <si>
    <t xml:space="preserve">Dobava, isporuka, polaganje i uvlačenje napojnog i signalnog kabela:  J-Y(St)y 2x2x0,6mm u PVC kanalicama, uključujući potrebni instalacijski spojni i montažni pribor i materijal (tiple, vijci, koljena, obujmice i vezice) s montažom te građevinskim probojima zidova
</t>
  </si>
  <si>
    <t>Dobava i isporuka pozivnog ručnog tipkala sljedećih minimalnih karakteristika:
- sa tipkom za poziv sestre i LED diodom za potvrdu aktivacije
- fleksibilni povezni kabel duljine 2m
- uključen držač za montažu na zid ili parapetni kanal</t>
  </si>
  <si>
    <t>Ispitivanje postojeće instalacije, ugradnja i spajanje nove SOS opreme i povezivanje sa postojećom opremom</t>
  </si>
  <si>
    <t>NAPOMENA: Radi se o proširenju postojećeg SOS sustava proizvođača LARUS (dodavanje dodatnog poteznog tipkala u svaku sobu)</t>
  </si>
  <si>
    <t>UKUPNO [€]:</t>
  </si>
  <si>
    <t>Jed. cijena [€]</t>
  </si>
  <si>
    <t>Uk. cijena [€]</t>
  </si>
  <si>
    <t>NAPOMENA: Radi se o proširenju postojećeg SOS sustava proizvođača HUST, tip centrale MPC 2005</t>
  </si>
  <si>
    <t>Jednobojna svjetiljka s razdjelnikom, tip HUST BIS SS-01RP</t>
  </si>
  <si>
    <t>Tipkalo razrješno, tip HUST BIS TR-01F</t>
  </si>
  <si>
    <t>Tipkalo pozivno krevetno ručno, tip HUST RUČNO BIS TK-02F 2.0m</t>
  </si>
  <si>
    <t>Tipkalo pozivno krevetno, tip HUST RUČNO BIS TP-02F</t>
  </si>
  <si>
    <t>Katna svjetljika, tip HUST BIS-KS 02C</t>
  </si>
  <si>
    <t>Dobava i polaganje kabela PP/J 3x1,5 u kanalici</t>
  </si>
  <si>
    <t>met</t>
  </si>
  <si>
    <t>Dobava i polaganje kabela PP/J 3x1 u kanalici</t>
  </si>
  <si>
    <t>Montaža i spajanje opreme. Sitni potrošni materijal, programiranje, puštanje u pogon i obuka korisnika</t>
  </si>
  <si>
    <t>PDV [€]:</t>
  </si>
  <si>
    <t>SVEUKUPNO [€]:</t>
  </si>
  <si>
    <t>7</t>
  </si>
  <si>
    <t>DOM ZA STARIJE I NEMOĆNE SPLIT - objekt Split</t>
  </si>
  <si>
    <t>UKUPNO (Lokacija Hvar i Split) [€]: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</si>
</sst>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\ _k_n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3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" fontId="6" fillId="0" borderId="0" xfId="1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top" wrapText="1"/>
    </xf>
    <xf numFmtId="0" fontId="8" fillId="0" borderId="1" xfId="4" applyFont="1" applyBorder="1" applyAlignment="1">
      <alignment horizontal="justify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165" fontId="11" fillId="4" borderId="1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</cellXfs>
  <cellStyles count="5">
    <cellStyle name="Comma 2" xfId="2" xr:uid="{00000000-0005-0000-0000-000000000000}"/>
    <cellStyle name="Normal 10 2" xfId="3" xr:uid="{00000000-0005-0000-0000-000001000000}"/>
    <cellStyle name="Normal 2" xfId="4" xr:uid="{00000000-0005-0000-0000-000002000000}"/>
    <cellStyle name="Normalno" xfId="0" builtinId="0"/>
    <cellStyle name="Zarez" xfId="1" builtin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960120</xdr:colOff>
      <xdr:row>3</xdr:row>
      <xdr:rowOff>0</xdr:rowOff>
    </xdr:from>
    <xdr:to>
      <xdr:col>9</xdr:col>
      <xdr:colOff>249556</xdr:colOff>
      <xdr:row>8</xdr:row>
      <xdr:rowOff>15240</xdr:rowOff>
    </xdr:to>
    <xdr:pic>
      <xdr:nvPicPr>
        <xdr:cNvPr id="19628" name="Slika 23">
          <a:extLst>
            <a:ext uri="{FF2B5EF4-FFF2-40B4-BE49-F238E27FC236}">
              <a16:creationId xmlns:a16="http://schemas.microsoft.com/office/drawing/2014/main" id="{C398891B-724D-64C7-1873-C0F477A9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920" t="-73103" r="-505920" b="121381"/>
        <a:stretch>
          <a:fillRect/>
        </a:stretch>
      </xdr:blipFill>
      <xdr:spPr bwMode="auto">
        <a:xfrm>
          <a:off x="6537960" y="525780"/>
          <a:ext cx="1478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view="pageLayout" zoomScale="85" zoomScaleNormal="100" zoomScalePageLayoutView="85" workbookViewId="0">
      <selection activeCell="B57" sqref="B57"/>
    </sheetView>
  </sheetViews>
  <sheetFormatPr defaultRowHeight="12.75" x14ac:dyDescent="0.2"/>
  <cols>
    <col min="1" max="1" width="4.85546875" bestFit="1" customWidth="1"/>
    <col min="2" max="2" width="47.85546875" customWidth="1"/>
    <col min="3" max="3" width="6.7109375" customWidth="1"/>
    <col min="4" max="4" width="5.85546875" customWidth="1"/>
    <col min="5" max="5" width="11.85546875" customWidth="1"/>
    <col min="6" max="6" width="11" customWidth="1"/>
  </cols>
  <sheetData>
    <row r="1" spans="1:6" s="1" customFormat="1" x14ac:dyDescent="0.2">
      <c r="F1"/>
    </row>
    <row r="2" spans="1:6" s="1" customFormat="1" x14ac:dyDescent="0.2"/>
    <row r="3" spans="1:6" s="1" customFormat="1" x14ac:dyDescent="0.2"/>
    <row r="4" spans="1:6" ht="15" x14ac:dyDescent="0.25">
      <c r="B4" s="5"/>
      <c r="C4" s="5"/>
      <c r="D4" s="5"/>
    </row>
    <row r="5" spans="1:6" ht="15" x14ac:dyDescent="0.2">
      <c r="B5" s="22" t="s">
        <v>13</v>
      </c>
      <c r="C5" s="22"/>
      <c r="D5" s="22"/>
    </row>
    <row r="6" spans="1:6" ht="15" x14ac:dyDescent="0.2">
      <c r="B6" s="22"/>
      <c r="C6" s="22"/>
      <c r="D6" s="22"/>
    </row>
    <row r="7" spans="1:6" ht="38.25" x14ac:dyDescent="0.25">
      <c r="B7" s="25" t="s">
        <v>17</v>
      </c>
      <c r="C7" s="23"/>
      <c r="D7" s="23"/>
    </row>
    <row r="8" spans="1:6" ht="15" x14ac:dyDescent="0.25">
      <c r="B8" s="24"/>
      <c r="C8" s="24"/>
      <c r="D8" s="24"/>
    </row>
    <row r="9" spans="1:6" ht="25.5" x14ac:dyDescent="0.2">
      <c r="A9" s="3" t="s">
        <v>0</v>
      </c>
      <c r="B9" s="8" t="s">
        <v>1</v>
      </c>
      <c r="C9" s="3" t="s">
        <v>2</v>
      </c>
      <c r="D9" s="3" t="s">
        <v>3</v>
      </c>
      <c r="E9" s="3" t="s">
        <v>19</v>
      </c>
      <c r="F9" s="4" t="s">
        <v>20</v>
      </c>
    </row>
    <row r="10" spans="1:6" ht="163.9" customHeight="1" x14ac:dyDescent="0.2">
      <c r="A10" s="13">
        <v>1</v>
      </c>
      <c r="B10" s="17" t="s">
        <v>8</v>
      </c>
      <c r="C10" s="10" t="s">
        <v>4</v>
      </c>
      <c r="D10" s="14">
        <v>1</v>
      </c>
      <c r="E10" s="12"/>
      <c r="F10" s="12">
        <f t="shared" ref="F10:F17" si="0">E10*D10</f>
        <v>0</v>
      </c>
    </row>
    <row r="11" spans="1:6" ht="27.6" customHeight="1" x14ac:dyDescent="0.2">
      <c r="A11" s="13">
        <v>2</v>
      </c>
      <c r="B11" s="17" t="s">
        <v>9</v>
      </c>
      <c r="C11" s="10" t="s">
        <v>4</v>
      </c>
      <c r="D11" s="14">
        <v>24</v>
      </c>
      <c r="E11" s="12"/>
      <c r="F11" s="12">
        <f t="shared" si="0"/>
        <v>0</v>
      </c>
    </row>
    <row r="12" spans="1:6" ht="66.599999999999994" customHeight="1" x14ac:dyDescent="0.2">
      <c r="A12" s="13">
        <v>3</v>
      </c>
      <c r="B12" s="17" t="s">
        <v>15</v>
      </c>
      <c r="C12" s="10" t="s">
        <v>4</v>
      </c>
      <c r="D12" s="14">
        <v>24</v>
      </c>
      <c r="E12" s="12"/>
      <c r="F12" s="12">
        <f t="shared" si="0"/>
        <v>0</v>
      </c>
    </row>
    <row r="13" spans="1:6" ht="62.45" customHeight="1" x14ac:dyDescent="0.2">
      <c r="A13" s="9">
        <v>4</v>
      </c>
      <c r="B13" s="17" t="s">
        <v>14</v>
      </c>
      <c r="C13" s="10" t="s">
        <v>5</v>
      </c>
      <c r="D13" s="11">
        <v>450</v>
      </c>
      <c r="E13" s="12"/>
      <c r="F13" s="12">
        <f t="shared" si="0"/>
        <v>0</v>
      </c>
    </row>
    <row r="14" spans="1:6" ht="52.15" customHeight="1" x14ac:dyDescent="0.2">
      <c r="A14" s="9">
        <v>5</v>
      </c>
      <c r="B14" s="17" t="s">
        <v>10</v>
      </c>
      <c r="C14" s="10" t="s">
        <v>5</v>
      </c>
      <c r="D14" s="11">
        <v>450</v>
      </c>
      <c r="E14" s="12"/>
      <c r="F14" s="12">
        <f t="shared" si="0"/>
        <v>0</v>
      </c>
    </row>
    <row r="15" spans="1:6" ht="65.45" customHeight="1" x14ac:dyDescent="0.2">
      <c r="A15" s="9">
        <v>6</v>
      </c>
      <c r="B15" s="17" t="s">
        <v>12</v>
      </c>
      <c r="C15" s="10" t="s">
        <v>7</v>
      </c>
      <c r="D15" s="11">
        <v>1</v>
      </c>
      <c r="E15" s="12"/>
      <c r="F15" s="12">
        <f t="shared" si="0"/>
        <v>0</v>
      </c>
    </row>
    <row r="16" spans="1:6" ht="27" customHeight="1" x14ac:dyDescent="0.2">
      <c r="A16" s="20" t="s">
        <v>33</v>
      </c>
      <c r="B16" s="21" t="s">
        <v>16</v>
      </c>
      <c r="C16" s="15" t="s">
        <v>4</v>
      </c>
      <c r="D16" s="18">
        <v>1</v>
      </c>
      <c r="E16" s="16"/>
      <c r="F16" s="16">
        <f t="shared" si="0"/>
        <v>0</v>
      </c>
    </row>
    <row r="17" spans="1:6" ht="28.15" customHeight="1" x14ac:dyDescent="0.2">
      <c r="A17" s="13">
        <v>8</v>
      </c>
      <c r="B17" s="21" t="s">
        <v>11</v>
      </c>
      <c r="C17" s="15" t="s">
        <v>4</v>
      </c>
      <c r="D17" s="18">
        <v>1</v>
      </c>
      <c r="E17" s="16"/>
      <c r="F17" s="16">
        <f t="shared" si="0"/>
        <v>0</v>
      </c>
    </row>
    <row r="18" spans="1:6" x14ac:dyDescent="0.2">
      <c r="A18" s="35" t="s">
        <v>18</v>
      </c>
      <c r="B18" s="36"/>
      <c r="C18" s="36"/>
      <c r="D18" s="36"/>
      <c r="E18" s="37"/>
      <c r="F18" s="34">
        <f>SUM(F10:F17)</f>
        <v>0</v>
      </c>
    </row>
    <row r="32" spans="1:6" ht="15" x14ac:dyDescent="0.2">
      <c r="B32" s="22" t="s">
        <v>34</v>
      </c>
    </row>
    <row r="34" spans="1:6" ht="25.5" x14ac:dyDescent="0.25">
      <c r="B34" s="25" t="s">
        <v>21</v>
      </c>
      <c r="C34" s="5"/>
      <c r="D34" s="5"/>
    </row>
    <row r="35" spans="1:6" ht="15" x14ac:dyDescent="0.25">
      <c r="B35" s="38"/>
      <c r="C35" s="38"/>
      <c r="D35" s="38"/>
      <c r="E35" s="1"/>
      <c r="F35" s="7"/>
    </row>
    <row r="36" spans="1:6" x14ac:dyDescent="0.2">
      <c r="D36" s="6"/>
      <c r="E36" s="1"/>
      <c r="F36" s="7"/>
    </row>
    <row r="37" spans="1:6" ht="25.5" x14ac:dyDescent="0.2">
      <c r="A37" s="3" t="s">
        <v>0</v>
      </c>
      <c r="B37" s="3" t="s">
        <v>1</v>
      </c>
      <c r="C37" s="3" t="s">
        <v>2</v>
      </c>
      <c r="D37" s="3" t="s">
        <v>3</v>
      </c>
      <c r="E37" s="3" t="s">
        <v>19</v>
      </c>
      <c r="F37" s="4" t="s">
        <v>20</v>
      </c>
    </row>
    <row r="38" spans="1:6" ht="25.5" x14ac:dyDescent="0.2">
      <c r="A38" s="26">
        <v>1</v>
      </c>
      <c r="B38" s="27" t="s">
        <v>22</v>
      </c>
      <c r="C38" s="28" t="s">
        <v>4</v>
      </c>
      <c r="D38" s="29">
        <v>21</v>
      </c>
      <c r="E38" s="30"/>
      <c r="F38" s="30"/>
    </row>
    <row r="39" spans="1:6" x14ac:dyDescent="0.2">
      <c r="A39" s="26">
        <v>2</v>
      </c>
      <c r="B39" s="27" t="s">
        <v>23</v>
      </c>
      <c r="C39" s="31" t="s">
        <v>4</v>
      </c>
      <c r="D39" s="32">
        <v>23</v>
      </c>
      <c r="E39" s="30"/>
      <c r="F39" s="30"/>
    </row>
    <row r="40" spans="1:6" ht="25.5" x14ac:dyDescent="0.2">
      <c r="A40" s="26">
        <v>3</v>
      </c>
      <c r="B40" s="27" t="s">
        <v>24</v>
      </c>
      <c r="C40" s="31" t="s">
        <v>4</v>
      </c>
      <c r="D40" s="32">
        <v>46</v>
      </c>
      <c r="E40" s="30"/>
      <c r="F40" s="30"/>
    </row>
    <row r="41" spans="1:6" x14ac:dyDescent="0.2">
      <c r="A41" s="26">
        <v>4</v>
      </c>
      <c r="B41" s="27" t="s">
        <v>25</v>
      </c>
      <c r="C41" s="31" t="s">
        <v>4</v>
      </c>
      <c r="D41" s="32">
        <v>46</v>
      </c>
      <c r="E41" s="30"/>
      <c r="F41" s="30"/>
    </row>
    <row r="42" spans="1:6" x14ac:dyDescent="0.2">
      <c r="A42" s="26">
        <v>5</v>
      </c>
      <c r="B42" s="27" t="s">
        <v>26</v>
      </c>
      <c r="C42" s="31" t="s">
        <v>4</v>
      </c>
      <c r="D42" s="32">
        <v>3</v>
      </c>
      <c r="E42" s="30"/>
      <c r="F42" s="30"/>
    </row>
    <row r="43" spans="1:6" x14ac:dyDescent="0.2">
      <c r="A43" s="26">
        <v>6</v>
      </c>
      <c r="B43" s="33" t="s">
        <v>27</v>
      </c>
      <c r="C43" s="28" t="s">
        <v>28</v>
      </c>
      <c r="D43" s="32">
        <v>200</v>
      </c>
      <c r="E43" s="30"/>
      <c r="F43" s="30"/>
    </row>
    <row r="44" spans="1:6" x14ac:dyDescent="0.2">
      <c r="A44" s="26">
        <v>7</v>
      </c>
      <c r="B44" s="33" t="s">
        <v>29</v>
      </c>
      <c r="C44" s="28" t="s">
        <v>28</v>
      </c>
      <c r="D44" s="32">
        <v>350</v>
      </c>
      <c r="E44" s="30"/>
      <c r="F44" s="30"/>
    </row>
    <row r="45" spans="1:6" ht="25.5" x14ac:dyDescent="0.2">
      <c r="A45" s="26">
        <v>8</v>
      </c>
      <c r="B45" s="33" t="s">
        <v>30</v>
      </c>
      <c r="C45" s="28" t="s">
        <v>4</v>
      </c>
      <c r="D45" s="32">
        <v>1</v>
      </c>
      <c r="E45" s="30"/>
      <c r="F45" s="30"/>
    </row>
    <row r="46" spans="1:6" x14ac:dyDescent="0.2">
      <c r="A46" s="35" t="s">
        <v>18</v>
      </c>
      <c r="B46" s="36"/>
      <c r="C46" s="36"/>
      <c r="D46" s="36"/>
      <c r="E46" s="37"/>
      <c r="F46" s="34">
        <f>SUM(F38:F45)</f>
        <v>0</v>
      </c>
    </row>
    <row r="51" spans="1:6" x14ac:dyDescent="0.2">
      <c r="B51" s="19" t="s">
        <v>6</v>
      </c>
    </row>
    <row r="53" spans="1:6" x14ac:dyDescent="0.2">
      <c r="A53" s="35" t="s">
        <v>35</v>
      </c>
      <c r="B53" s="36"/>
      <c r="C53" s="36"/>
      <c r="D53" s="36"/>
      <c r="E53" s="37"/>
      <c r="F53" s="34">
        <f>F46+F18</f>
        <v>0</v>
      </c>
    </row>
    <row r="54" spans="1:6" x14ac:dyDescent="0.2">
      <c r="A54" s="35" t="s">
        <v>31</v>
      </c>
      <c r="B54" s="36"/>
      <c r="C54" s="36"/>
      <c r="D54" s="36"/>
      <c r="E54" s="37"/>
      <c r="F54" s="34">
        <f>0.25*F53</f>
        <v>0</v>
      </c>
    </row>
    <row r="55" spans="1:6" x14ac:dyDescent="0.2">
      <c r="A55" s="35" t="s">
        <v>32</v>
      </c>
      <c r="B55" s="36"/>
      <c r="C55" s="36"/>
      <c r="D55" s="36"/>
      <c r="E55" s="37"/>
      <c r="F55" s="34">
        <f>F53+F54</f>
        <v>0</v>
      </c>
    </row>
    <row r="56" spans="1:6" x14ac:dyDescent="0.2">
      <c r="A56" s="2"/>
      <c r="C56" s="6"/>
      <c r="D56" s="6"/>
      <c r="E56" s="1"/>
      <c r="F56" s="7"/>
    </row>
    <row r="57" spans="1:6" x14ac:dyDescent="0.2">
      <c r="A57" s="2"/>
      <c r="B57" s="1"/>
      <c r="C57" s="6"/>
      <c r="D57" s="6"/>
      <c r="E57" s="1"/>
      <c r="F57" s="7"/>
    </row>
  </sheetData>
  <mergeCells count="6">
    <mergeCell ref="A55:E55"/>
    <mergeCell ref="A18:E18"/>
    <mergeCell ref="B35:D35"/>
    <mergeCell ref="A46:E46"/>
    <mergeCell ref="A53:E53"/>
    <mergeCell ref="A54:E54"/>
  </mergeCells>
  <phoneticPr fontId="2" type="noConversion"/>
  <conditionalFormatting sqref="D10:D13">
    <cfRule type="cellIs" dxfId="2" priority="3" stopIfTrue="1" operator="equal">
      <formula>0</formula>
    </cfRule>
  </conditionalFormatting>
  <conditionalFormatting sqref="D15:D17">
    <cfRule type="cellIs" dxfId="1" priority="2" stopIfTrue="1" operator="equal">
      <formula>0</formula>
    </cfRule>
  </conditionalFormatting>
  <conditionalFormatting sqref="D38:D45">
    <cfRule type="cellIs" dxfId="0" priority="1" stopIfTrue="1" operator="equal">
      <formula>0</formula>
    </cfRule>
  </conditionalFormatting>
  <pageMargins left="0.74803149606299213" right="0.35433070866141736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ED6F7FD113DA4D886FBC68D3F7D892" ma:contentTypeVersion="16" ma:contentTypeDescription="Create a new document." ma:contentTypeScope="" ma:versionID="317e6041753712b4c1a67633eb7c1d7f">
  <xsd:schema xmlns:xsd="http://www.w3.org/2001/XMLSchema" xmlns:xs="http://www.w3.org/2001/XMLSchema" xmlns:p="http://schemas.microsoft.com/office/2006/metadata/properties" xmlns:ns2="8e6389bd-e019-4da8-a4d9-0d9f11ebb52d" xmlns:ns3="57e12083-f2c2-47e7-8085-d99946208be6" targetNamespace="http://schemas.microsoft.com/office/2006/metadata/properties" ma:root="true" ma:fieldsID="a3cbd44fab900d2426289562939521f3" ns2:_="" ns3:_="">
    <xsd:import namespace="8e6389bd-e019-4da8-a4d9-0d9f11ebb52d"/>
    <xsd:import namespace="57e12083-f2c2-47e7-8085-d99946208b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389bd-e019-4da8-a4d9-0d9f11ebb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b8c055-a257-4642-8b34-19d500fdbd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12083-f2c2-47e7-8085-d99946208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d48761f-5aef-43d6-9b2b-be020c368a79}" ma:internalName="TaxCatchAll" ma:showField="CatchAllData" ma:web="57e12083-f2c2-47e7-8085-d99946208b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6389bd-e019-4da8-a4d9-0d9f11ebb52d">
      <Terms xmlns="http://schemas.microsoft.com/office/infopath/2007/PartnerControls"/>
    </lcf76f155ced4ddcb4097134ff3c332f>
    <TaxCatchAll xmlns="57e12083-f2c2-47e7-8085-d99946208be6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A7447-7A0C-4212-BD6B-85B4A2D21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389bd-e019-4da8-a4d9-0d9f11ebb52d"/>
    <ds:schemaRef ds:uri="57e12083-f2c2-47e7-8085-d99946208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A3AC8-A2BF-4F4F-9DFA-14099805E33B}">
  <ds:schemaRefs>
    <ds:schemaRef ds:uri="http://schemas.microsoft.com/office/2006/metadata/properties"/>
    <ds:schemaRef ds:uri="http://schemas.microsoft.com/office/infopath/2007/PartnerControls"/>
    <ds:schemaRef ds:uri="8e6389bd-e019-4da8-a4d9-0d9f11ebb52d"/>
    <ds:schemaRef ds:uri="57e12083-f2c2-47e7-8085-d99946208be6"/>
  </ds:schemaRefs>
</ds:datastoreItem>
</file>

<file path=customXml/itemProps3.xml><?xml version="1.0" encoding="utf-8"?>
<ds:datastoreItem xmlns:ds="http://schemas.openxmlformats.org/officeDocument/2006/customXml" ds:itemID="{46F45F18-5392-45AE-AD32-0F95AD891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ESS-Split</dc:creator>
  <cp:lastModifiedBy>Dom Split</cp:lastModifiedBy>
  <cp:lastPrinted>2021-06-17T09:05:03Z</cp:lastPrinted>
  <dcterms:created xsi:type="dcterms:W3CDTF">1996-10-14T23:33:28Z</dcterms:created>
  <dcterms:modified xsi:type="dcterms:W3CDTF">2024-04-26T11:03:42Z</dcterms:modified>
</cp:coreProperties>
</file>