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JEDNOSTAVNA NABAVA\ADAPTACIJA ARHIVE\"/>
    </mc:Choice>
  </mc:AlternateContent>
  <xr:revisionPtr revIDLastSave="0" documentId="13_ncr:1_{DBAD0433-1D99-4C90-908A-574BDA425E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3" i="7" l="1"/>
  <c r="E181" i="7"/>
  <c r="E170" i="7"/>
  <c r="E173" i="7"/>
  <c r="E156" i="7"/>
  <c r="E159" i="7"/>
  <c r="E161" i="7"/>
  <c r="E163" i="7"/>
  <c r="E154" i="7"/>
  <c r="E148" i="7"/>
  <c r="E149" i="7" s="1"/>
  <c r="E60" i="7"/>
  <c r="E32" i="7"/>
  <c r="E29" i="7"/>
  <c r="E26" i="7"/>
  <c r="E142" i="7"/>
  <c r="E140" i="7"/>
  <c r="E138" i="7"/>
  <c r="E131" i="7"/>
  <c r="E129" i="7"/>
  <c r="E123" i="7"/>
  <c r="E121" i="7"/>
  <c r="E116" i="7"/>
  <c r="E114" i="7"/>
  <c r="E112" i="7"/>
  <c r="E106" i="7"/>
  <c r="E104" i="7"/>
  <c r="E102" i="7"/>
  <c r="E94" i="7"/>
  <c r="E92" i="7"/>
  <c r="E90" i="7"/>
  <c r="E88" i="7"/>
  <c r="E86" i="7"/>
  <c r="E81" i="7"/>
  <c r="E79" i="7"/>
  <c r="E77" i="7"/>
  <c r="E74" i="7"/>
  <c r="E72" i="7"/>
  <c r="E66" i="7"/>
  <c r="E64" i="7"/>
  <c r="E57" i="7"/>
  <c r="E188" i="7" s="1"/>
  <c r="E53" i="7"/>
  <c r="E51" i="7"/>
  <c r="E49" i="7"/>
  <c r="E44" i="7"/>
  <c r="E41" i="7"/>
  <c r="E38" i="7"/>
  <c r="E35" i="7"/>
  <c r="E23" i="7"/>
  <c r="E21" i="7"/>
  <c r="E18" i="7"/>
  <c r="E16" i="7"/>
  <c r="E14" i="7"/>
  <c r="E12" i="7"/>
  <c r="E190" i="7" l="1"/>
  <c r="E191" i="7"/>
  <c r="E107" i="7"/>
  <c r="E143" i="7"/>
  <c r="E193" i="7"/>
  <c r="E175" i="7"/>
  <c r="E124" i="7"/>
  <c r="E133" i="7"/>
  <c r="E117" i="7"/>
  <c r="E189" i="7"/>
  <c r="E186" i="7"/>
  <c r="E187" i="7"/>
  <c r="E165" i="7"/>
  <c r="E192" i="7" l="1"/>
  <c r="E195" i="7" s="1"/>
  <c r="E197" i="7" s="1"/>
</calcChain>
</file>

<file path=xl/sharedStrings.xml><?xml version="1.0" encoding="utf-8"?>
<sst xmlns="http://schemas.openxmlformats.org/spreadsheetml/2006/main" count="243" uniqueCount="174">
  <si>
    <t>Redni    br.</t>
  </si>
  <si>
    <t>1.ZIDARSKI RADOVI</t>
  </si>
  <si>
    <t>količina</t>
  </si>
  <si>
    <t>cijena                    bez PDV-a</t>
  </si>
  <si>
    <t>ukupno</t>
  </si>
  <si>
    <t>m2</t>
  </si>
  <si>
    <t>1.7.</t>
  </si>
  <si>
    <t>1.8.</t>
  </si>
  <si>
    <t>Izvedba nivelirajućeg sloja masom za izravnanje 3 mm debljine, uz primjenu odgovarajućeg predpremaza, na čvrstom, očišćenom i suhom cementnom estrihu kao priprema za postavljanje PVC poda. U cijenu uključen rad i materija. Obračun po 1m² izvedene podloge.</t>
  </si>
  <si>
    <t>1.9.</t>
  </si>
  <si>
    <t>1.10.</t>
  </si>
  <si>
    <t>Nabava materijala korištenog za zidarske obrade. Nabavu vršiti u dogovoru s Naručiteljem radova. Obračun prema stvarno potrošenoj količini materijala kao komplet za sve zidarske pripomoći.</t>
  </si>
  <si>
    <t>kompl</t>
  </si>
  <si>
    <t>1.11.</t>
  </si>
  <si>
    <t>1.12.</t>
  </si>
  <si>
    <t>1.13.</t>
  </si>
  <si>
    <t>2. KERAMIČARSKI RADOVI</t>
  </si>
  <si>
    <t>2.1.</t>
  </si>
  <si>
    <t>2.2.</t>
  </si>
  <si>
    <t>m'</t>
  </si>
  <si>
    <t>2.3.</t>
  </si>
  <si>
    <t>3.1.</t>
  </si>
  <si>
    <t>4.1.</t>
  </si>
  <si>
    <t>5. BOJADISARSKI RADOVI</t>
  </si>
  <si>
    <t>5.1.</t>
  </si>
  <si>
    <t>5.2.</t>
  </si>
  <si>
    <t>Bojadisarski popravci i bojanje zaprljanih površina.Obračun po satu.</t>
  </si>
  <si>
    <t>VKV                                                                                               h</t>
  </si>
  <si>
    <t>5.3.</t>
  </si>
  <si>
    <t>Nabava materijala korištenog za bojadisarske popravke. Nabavu vršiti u dogovoru s Naručiteljem radova. Obračun prema stvarno potrošenoj količini materijala kao komplet za sve bojadisarske poravke.</t>
  </si>
  <si>
    <t>6.1.</t>
  </si>
  <si>
    <t>6.2.</t>
  </si>
  <si>
    <t>6.3.</t>
  </si>
  <si>
    <t>kom</t>
  </si>
  <si>
    <t>6.4.</t>
  </si>
  <si>
    <t>6.5.</t>
  </si>
  <si>
    <t>a</t>
  </si>
  <si>
    <t>b</t>
  </si>
  <si>
    <t>paušalno</t>
  </si>
  <si>
    <t>DEMONTAŽNI RADOVI</t>
  </si>
  <si>
    <t>Demontaža i odspajanje postojećih rasvjetnih tijela.</t>
  </si>
  <si>
    <t xml:space="preserve">Demontaža i odspajanje šuko utičnica. </t>
  </si>
  <si>
    <t xml:space="preserve">Demontaža i odspajanje rasvjetnih sklopki.
</t>
  </si>
  <si>
    <t>UKUPNO DEMONTAŽNI RADOVI</t>
  </si>
  <si>
    <t>KABLIRANJE</t>
  </si>
  <si>
    <t>Dobava i polaganje kabela PP-Y 3x2,5 mm2</t>
  </si>
  <si>
    <t>m</t>
  </si>
  <si>
    <t>Dobava i polaganje kabela PP-Y 3x1,5 mm2</t>
  </si>
  <si>
    <t>Dobava i polaganje CS 25 instalacijske cijevi za naknadno provlačenje kabela</t>
  </si>
  <si>
    <t>UKUPNO KABLIRANJE</t>
  </si>
  <si>
    <t>RASVJETA</t>
  </si>
  <si>
    <t>Dobava, montaža i spajanje LED panik rasvjetnog tijela</t>
  </si>
  <si>
    <t>UKUPNO RASVIJETA</t>
  </si>
  <si>
    <t>ELEKTROSANITARIJA</t>
  </si>
  <si>
    <t>Dobava, montaža i spajanje spajanje šuko utičnice 2P 230V, 16A</t>
  </si>
  <si>
    <t>Dobava, montaža i spajanje obične rasvjetne sklopke 10 A, 250V</t>
  </si>
  <si>
    <t>UKUPNO ELEKTROSANITARIJA</t>
  </si>
  <si>
    <t>GRAĐEVINSKI RADOVI</t>
  </si>
  <si>
    <t>Izrada šlica 30mm x 20 mm</t>
  </si>
  <si>
    <t>Izrada šlica 20mm x 20 mm</t>
  </si>
  <si>
    <t>Izrada otvora za ugradnju p/ž kutija</t>
  </si>
  <si>
    <t>UKUPNO GRAĐEVINSKI RADOVI</t>
  </si>
  <si>
    <t xml:space="preserve">ISPITIVANJA </t>
  </si>
  <si>
    <t>Ispitivanje izvedene instalacije od ovlaštene tvrtke</t>
  </si>
  <si>
    <t>UKUPNO ISPITIVANJA I PROJEKTI</t>
  </si>
  <si>
    <t>ZIDARSKI RADOVI</t>
  </si>
  <si>
    <t>KERAMIČARSKI RADOVI</t>
  </si>
  <si>
    <t>STOLARSKI RADOVI</t>
  </si>
  <si>
    <t>IZOLATERSKI RADOVI</t>
  </si>
  <si>
    <t>BOJADISARSKI RADOVI</t>
  </si>
  <si>
    <t>ELEKTROINSTALATERSKI RADOVI</t>
  </si>
  <si>
    <t xml:space="preserve">                                        kom</t>
  </si>
  <si>
    <t>TROŠKOVNIK RADOVA</t>
  </si>
  <si>
    <t>PDV:</t>
  </si>
  <si>
    <t>SVEUKUPNO:</t>
  </si>
  <si>
    <t>UKUPNO bez PDV-a :</t>
  </si>
  <si>
    <t>Zidarska pripomoć građevinskim, zanatskim i  instalaterskim radovima. Pripomoć obuhvaća razne zidarske obrade kao krpanje šliceva u zidu i podu i stropu za elektroinstalaterima, brušenje betonskih zidova i sl. Obračun se vrši po efektivnom satu KV radnika.</t>
  </si>
  <si>
    <t xml:space="preserve"> 77/216</t>
  </si>
  <si>
    <t>Nabava, doprema i ugradnja protupožarnih vrata.</t>
  </si>
  <si>
    <t xml:space="preserve"> 116/216</t>
  </si>
  <si>
    <t xml:space="preserve"> </t>
  </si>
  <si>
    <t>Dobava, montaža i spajanje LED stropnih svijetiljki</t>
  </si>
  <si>
    <t xml:space="preserve">                                                                                                                    m2</t>
  </si>
  <si>
    <t>5.4.</t>
  </si>
  <si>
    <t>5.5.</t>
  </si>
  <si>
    <t>3. IZOLATERSKI RADOVI</t>
  </si>
  <si>
    <t>4. STOLARSKI RADOVI</t>
  </si>
  <si>
    <t>6. VODOINSTALTERSKI RADOVI</t>
  </si>
  <si>
    <t>kompl.</t>
  </si>
  <si>
    <t>Rušenje i demontaža  postojeće vodovodne i kanalizacijske instalacije. Odvoz na gradski deponij s plaćenom taksom.Obračun po kompletu.</t>
  </si>
  <si>
    <t>Zamjena dotrajalih vodovodnih cijevi. Obračun po m'.</t>
  </si>
  <si>
    <t>Vodoinstalaterski radovi se izvode na visini stropa do 3,82m te ih je potrebno izvoditi sa građevinske skele. Dovoz i montaža pokretne građevinske skele.</t>
  </si>
  <si>
    <t>Zamjena dotrajalih ventila. Obračun po kom.</t>
  </si>
  <si>
    <t>7.1.</t>
  </si>
  <si>
    <t>7.1.2.</t>
  </si>
  <si>
    <t>7.1.3.</t>
  </si>
  <si>
    <t>7.1.4.</t>
  </si>
  <si>
    <t>7.2.</t>
  </si>
  <si>
    <t>7.2.1.</t>
  </si>
  <si>
    <t>7.2.2.</t>
  </si>
  <si>
    <t>7.2.3.</t>
  </si>
  <si>
    <t>7.3.</t>
  </si>
  <si>
    <t>7.3.1.</t>
  </si>
  <si>
    <t>7.3.2.</t>
  </si>
  <si>
    <t>7.4.</t>
  </si>
  <si>
    <t>7.4.1.</t>
  </si>
  <si>
    <t>7.4.2.</t>
  </si>
  <si>
    <t>7.5.</t>
  </si>
  <si>
    <t>7.5.1.</t>
  </si>
  <si>
    <t>7.5.2.</t>
  </si>
  <si>
    <t>7.5.3.</t>
  </si>
  <si>
    <t>7.6.</t>
  </si>
  <si>
    <t>7.6.1.</t>
  </si>
  <si>
    <t>VODOINSTALATERSKI RADOVI</t>
  </si>
  <si>
    <t>Brušenje i bojanje gizanih cijevi. Gizane cijevi je potrebno očistiti tj. obrusiti te prebojati protupožarnom bojom.</t>
  </si>
  <si>
    <t>Nabava doprema te zidanje pregrada YTONG-om debljine 12,5cm. Svaki 3. red po visini potrebno učvrstiti u nosivi zid ankerom. U cijenu rada obračunata pokretna građevinska skela.</t>
  </si>
  <si>
    <t>8. VENTILACIJSKI RADOVI</t>
  </si>
  <si>
    <t>8.1.</t>
  </si>
  <si>
    <t>Balansiranje sustava na zračnoj strani,  probni rad, te puštanje u redovan pogon do potpune funkcionalnosti, uz  mjerenje projektiranih parametara ( količine zraka / broj izmjena ).</t>
  </si>
  <si>
    <t>8.2.</t>
  </si>
  <si>
    <t>Dobava, izrada i ugradnja ventilacijske opreme sa svim pripadajućim elementima.</t>
  </si>
  <si>
    <t>VENTILACIJSKI RADOVI</t>
  </si>
  <si>
    <t>7. ELEKTROINSTALATERSKI RADOVI</t>
  </si>
  <si>
    <t>KONTROLA PRISTUPA</t>
  </si>
  <si>
    <t>UKUPNO KONTROLA PRISTUPA</t>
  </si>
  <si>
    <t>7.7.</t>
  </si>
  <si>
    <t>7.7.1.</t>
  </si>
  <si>
    <t>7.7.2.</t>
  </si>
  <si>
    <t>7.7.3.</t>
  </si>
  <si>
    <t>Dobava,isporuka i montaža - Samostojeći čitač EM 13,56 kHz kartica sa tipkovnicom u vodootpornom, antivandal kućištu (IP68) za max. 2000 korisnika. Može se koristiti i kao wiegand 26-bitni čitač kartica sa tipkovnicom. Podržava režim rada: Samo kartica, samo pin kod, kartica+pin kod. Kromirano kućište. Anti sabotažni senzor. Napajanje: 12 / 24 Vdc</t>
  </si>
  <si>
    <t xml:space="preserve">Dobava,isporuka i montaža - Napajanje za JAN REX, JAN REGIS čitače/kontrolere (Ulazni napon: 230V AC, Izlazni napon: 12V DC, Snaga: 40W), moguće je povezati do 4 čitača/kontrolera + 4 brave ili 2 elektromagneta, 2x relej 5A, sa integriranom podrškom za rezervno napajanje (Akumulator 12V/2.4 Ah nije uključen). </t>
  </si>
  <si>
    <t>Dobava, isporuka i montaža - Elektroprihvatnik, bez napona zatvoren, za duža opterećenja, napajanje 12 Vdc 75mm x 20,5mm x 28mm</t>
  </si>
  <si>
    <t>Testiranje funkcionalnosti i puštanje u rad sustava kontrole pristupa</t>
  </si>
  <si>
    <t>7.7.4.</t>
  </si>
  <si>
    <t>Dobava, isporuka i montaža tipkala za deblokadu elektroprihvatnika</t>
  </si>
  <si>
    <t>VATRODOJAVA</t>
  </si>
  <si>
    <t>7.8.</t>
  </si>
  <si>
    <t>7.8.1.</t>
  </si>
  <si>
    <t>Izmještanje postojeće vatrodojave prema pozicijama u spuštenom stropu.</t>
  </si>
  <si>
    <t>7.8.2.</t>
  </si>
  <si>
    <t>Izdavanje atesta o funkcionalnosti sustava vatrodojave.</t>
  </si>
  <si>
    <t>Izrada revizijskog otvora u spuštenom stropu za javljač požara te ventilacijsku opremu.</t>
  </si>
  <si>
    <t xml:space="preserve">Izrada skale u dimenziji 30x15cm duljine 233cm. </t>
  </si>
  <si>
    <t>Izvedba  pregradnih zidova  tipa kao W115, d=20 cm od dvostruke metalne podkonstrukcije od pocinćanih profila,širine  75 mm,a debljine 0,6 mm,montirane na razmaku za traženu visinu zida ,s pripadajućom trakom za brtvljenje,visine zida do 3,55 m, s obostranom oblogom 1 dijamant + 1 obična ploča d=12,5 mm ,sa izolacijom od kamene vune gustoće min.30kg/m3,debljine 2x75 mm,zaglađeno ,ugrađenih kutnika i bandažirano papirnatom trakom (kao knauf Kurt) svih spojeva.Stupanj obrade K2.Obračun po m2 izvedenog zida.</t>
  </si>
  <si>
    <t>Izrada obloge zida ,d=2.5cm ,od dva sloja GK ploča d=12,5mm (1 dijamant +1 obična ploča). Obračun po m2 izvedene obloge.</t>
  </si>
  <si>
    <t>Dobava i postava UA profila na mjestima ugradnje dovratnika protupožarnih vrata. UA profili se postavljaju u utične kutnike koji su pričvršćeni za međukatnu konstrukciju
Obračun po m1.</t>
  </si>
  <si>
    <t>3.2.</t>
  </si>
  <si>
    <t>Nabava materijala,doprema i izrada vertikalne hidroizolacije u dva nanosa. Hidroizolacija se sastoji od:polimerbitumena + mrežice. Obračun po m² izolirane plohe.</t>
  </si>
  <si>
    <t>NARUČITELJ: DOM ZA STARIJE I NEMOĆNE OSOBE SPLIT</t>
  </si>
  <si>
    <t>Ivana pl. Zajca 2 , 21000 Split</t>
  </si>
  <si>
    <r>
      <t>m</t>
    </r>
    <r>
      <rPr>
        <sz val="12"/>
        <rFont val="Arial"/>
        <family val="2"/>
        <charset val="238"/>
      </rPr>
      <t>²</t>
    </r>
  </si>
  <si>
    <r>
      <t>Grubo čišćenje  za vrijeme trajanja radova sa transportiranjem smeća u ulični kontejner.Obračun po 1m</t>
    </r>
    <r>
      <rPr>
        <sz val="12"/>
        <rFont val="Arial"/>
        <family val="2"/>
        <charset val="238"/>
      </rPr>
      <t>²</t>
    </r>
    <r>
      <rPr>
        <sz val="12"/>
        <rFont val="Arial Narrow"/>
        <family val="2"/>
        <charset val="238"/>
      </rPr>
      <t xml:space="preserve"> netto površine.</t>
    </r>
  </si>
  <si>
    <r>
      <t>Fino čišćenje nakon završetka radova. Obračun po 1m</t>
    </r>
    <r>
      <rPr>
        <sz val="12"/>
        <rFont val="Arial"/>
        <family val="2"/>
        <charset val="238"/>
      </rPr>
      <t>²</t>
    </r>
    <r>
      <rPr>
        <sz val="12"/>
        <rFont val="Arial Narrow"/>
        <family val="2"/>
        <charset val="238"/>
      </rPr>
      <t xml:space="preserve"> netto površine sanitarnih čvorova.</t>
    </r>
  </si>
  <si>
    <r>
      <t>Postava podnih keramičkih pločica 1. klase, debljine do 1 cm, vel. i vrste po izboru naručitelja. Način postavljanja pločica po izboru Naručitelja. Postava se izvodi na estrihu. Pločice se postavljaju sa fugom 2 mm koje se obrađuju vodootpornom smjesom za fugiranje (FUGAMOL).  U cijenu uračunati raznošenje ker. pločica i veznog materijala. Po završetku treba izvršiti potpuno čišćenje površina. Obračun po m</t>
    </r>
    <r>
      <rPr>
        <sz val="12"/>
        <rFont val="Arial"/>
        <family val="2"/>
        <charset val="238"/>
      </rPr>
      <t>²</t>
    </r>
    <r>
      <rPr>
        <sz val="12"/>
        <rFont val="Arial Narrow"/>
        <family val="2"/>
        <charset val="238"/>
      </rPr>
      <t xml:space="preserve"> opločanih zidova</t>
    </r>
    <r>
      <rPr>
        <b/>
        <sz val="12"/>
        <rFont val="Arial Narrow"/>
        <family val="2"/>
        <charset val="238"/>
      </rPr>
      <t>.</t>
    </r>
  </si>
  <si>
    <t>ukupna cijena bez PDV -a</t>
  </si>
  <si>
    <t>jedinična cijena</t>
  </si>
  <si>
    <t>PDV</t>
  </si>
  <si>
    <t>ukupna cijena sa PDV-om</t>
  </si>
  <si>
    <r>
      <t>Ručna izrada i ugradnja plivajućeg poda debljine 8,5 cm, kao podloga za keramičke pločice. Plivajući pod se sastoji od: PE folije; ekstrudiranog polistirena ρ=30 kg/ m³ d= 3 cm; zvučno - toplinske građevinske folije (karakteristika jednakovrijednih kao TERMOSILENT 52) d=0,5 cm; estrih poda od cementnog morta armiranog pp vlakancima debljine  5 cm. Završna obrada cem. estriha mora biti potpuno ravna i zaglađena čeličnim gleterom. Uz krajeve zidova prije izrade cem. estriha uzdignuti toplinsku građevinsku foliju u visine h=15 cm.Izvesti padove od 1% prema podnom slivniku. Obračun po 1m</t>
    </r>
    <r>
      <rPr>
        <sz val="12"/>
        <rFont val="Times New Roman"/>
        <family val="1"/>
        <charset val="238"/>
      </rPr>
      <t>²</t>
    </r>
    <r>
      <rPr>
        <sz val="12"/>
        <rFont val="Arial Narrow"/>
        <family val="2"/>
        <charset val="238"/>
      </rPr>
      <t xml:space="preserve"> izvedene podloge.</t>
    </r>
  </si>
  <si>
    <t>Obloga stropova gips kartonskim sistemom tipa kao  D112 koji se sastoji od: - nosive metalne podkonstrukcije sa nosivim čeličnim CD profilima; -ovjesa; - jedne  vatro-otporne ploče, debljine 12,5 mm. Nakon završetka montaže gipskartonskih ploča sve spojeve s drugim materijalima bandažirati  papirnatom trakom (kao knauf Kurt) ,a spojeve ploča obraditi zaglađeno KNAUF gletom.Stupanj obrade K3.Posebnu pažnju obratiti na spoj stropne i zidne obloge (uraditi detalj prema knauf standardu). U cijenu uračunati i radnu skelu.Visina betonskog stropa 3,82m. Strop se spušta do 50cm.U spuštenom stropu ugraditi toplinsku izolaciju od kamene vune debljine 50mm (karakteristika jednakovrijednih kao "Knaufinsulation DP-5 -50 kg/m3).Obračun po m² izvedenog  sistema.</t>
  </si>
  <si>
    <t>Nabava materijala,doprema i izrada horizontalne hidroizolacije podne ploče. Hidroizolacija se sastoji od: - jednog sloja hladnog bitumenskog premaza karakteristika jednakovrijednih kao RESITOL, - jednog sloja  elastomerne hidroizolacijske  trake za zavarivanje s ispunom staklenog tekstila karakteristika jednakovrijednih kao BITUFIX GV-4. Uz rubove zidova hidroizolacijsku traku dignuti i zavariti 10 cm kao holker do gotovog poda. Uzdužne preklope svih traka izvesti širine min. 10 cm, a poprečne 15 cm. Obračun po m² izolirane plohe s holkerom.</t>
  </si>
  <si>
    <t>Dobava i postava staklene mrežice za armiranje (160g) u prvi sloj građevinskog ljepila te završna obrada drugim slojem građevinskog ljepila. Zidove prethodno impregnirati premazom karakteristika jednakovrijednih kao Poliflor. U cijenu rada uključena pokretna građevinska skela.</t>
  </si>
  <si>
    <t>Gletovanje i bojanje zidova.Prije bojanja izvršiti impregnaciju ogletanih površina.Bojanje vršiti disperzivnim perivim bojama  karakeristika jednakovrijednihkao JUPOL GOLD u bijelom tonu u dva nanosa .Nanos boje izvršiti pedantno pri čemu treba zaštititi sve površine i ugrađenu opremu od bojanja i cijeđenja boje.Dijelove zidova koje je jedan nanos loše pokrio obojati u još jednom nanosu.Obračun po m2 obojanih površina sa svim navedenim radnjama u stavci. U cijenu rada uključena pokretna građevinska skela.</t>
  </si>
  <si>
    <t>Gletovanje i bojanje GK stropova.Prije bojanja izvršiti impregnaciju ogletanih površina.Bojanje vršiti disperzivnim perivim bojama kao karakteristika jednakovrijednih kao JUPOL GOLD u bijelom tonu u dva nanosa .Nanos boje izvršiti pedantno pri čemu treba zaštititi sve površine i ugrađenu opremu od bojanja i cijeđenja boje.Dijelove stropa koje je jedan nanos loše pokrio obojati u još jednom nanosu.Obračun po m2 obojanih površina sa svim navedenim radnjama u stavci. U cijenu rada uključena pokretna građevinska skela.</t>
  </si>
  <si>
    <t>Predmet : ADAPTACIJA ARHIVSKOG PROSTORA</t>
  </si>
  <si>
    <t>1.1.</t>
  </si>
  <si>
    <t>1.2.</t>
  </si>
  <si>
    <t>1.3.</t>
  </si>
  <si>
    <t>1.4.</t>
  </si>
  <si>
    <t>1.,5.</t>
  </si>
  <si>
    <t>1.6.</t>
  </si>
  <si>
    <t>KV/h</t>
  </si>
  <si>
    <t>Izrada spojeva ploha-ploha ,ploha -sokl  kvalitetnim vodootpornim silikonom u boji fugamola.Silikoniranje vršiti precizno bez prljanja okolne keramike.Obračun po m²</t>
  </si>
  <si>
    <r>
      <t>Nabava i doprema podnih protukliznih (R10) keramičkih ploćica 1. klase, debljine do 1 cm, vel. i vrste po izboru Naručitelja za kupaonicu .Pločice moraju biti otporne na habanje,urinokiseline i kemikalije sredstava za čišćenje.Uz ploćice izvršiti nabavu potrebne količine kvalitetnog  građevinskog ljepila, mase za fugiranje, veze SN 10 i križića za postavljanje. Raznošenje ploćica od ulaza u objekt do soba vrši keramičar. U cijenu uključiti potreban višak u odnosu na stvarnu količinu pločica, a koji nastaje kao ostatak pri rezanju i postavi. Obračun po m</t>
    </r>
    <r>
      <rPr>
        <sz val="12"/>
        <rFont val="Arial"/>
        <family val="2"/>
        <charset val="238"/>
      </rPr>
      <t>²</t>
    </r>
    <r>
      <rPr>
        <sz val="12"/>
        <rFont val="Arial Narrow"/>
        <family val="2"/>
        <charset val="238"/>
      </rPr>
      <t xml:space="preserve"> nabavljenih pločica.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</si>
</sst>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[$€-1]"/>
    <numFmt numFmtId="165" formatCode="."/>
    <numFmt numFmtId="166" formatCode="#,##0.00\ [$EUR];\-#,##0.00\ [$EUR]"/>
    <numFmt numFmtId="167" formatCode="#,##0.00\ [$HRK]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Helv"/>
    </font>
    <font>
      <b/>
      <sz val="12"/>
      <color rgb="FFFF0000"/>
      <name val="Arial Narrow"/>
      <family val="2"/>
    </font>
    <font>
      <sz val="12"/>
      <name val="Tahoma"/>
      <family val="2"/>
      <charset val="238"/>
    </font>
    <font>
      <sz val="12"/>
      <name val="Arial"/>
      <family val="2"/>
    </font>
    <font>
      <b/>
      <sz val="12"/>
      <name val="Arial Narrow"/>
      <family val="2"/>
    </font>
    <font>
      <sz val="12"/>
      <color indexed="8"/>
      <name val="Lucida Sans Unicode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</font>
    <font>
      <sz val="12"/>
      <name val="Arial Narrow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b/>
      <sz val="12"/>
      <color theme="1"/>
      <name val="Arial Narrow"/>
      <family val="2"/>
      <charset val="238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center"/>
    </xf>
    <xf numFmtId="0" fontId="4" fillId="0" borderId="0"/>
    <xf numFmtId="0" fontId="5" fillId="0" borderId="0"/>
  </cellStyleXfs>
  <cellXfs count="102">
    <xf numFmtId="0" fontId="0" fillId="0" borderId="0" xfId="0"/>
    <xf numFmtId="0" fontId="2" fillId="0" borderId="0" xfId="0" applyFont="1"/>
    <xf numFmtId="0" fontId="6" fillId="0" borderId="0" xfId="0" applyFont="1" applyAlignment="1">
      <alignment horizontal="left" vertical="center"/>
    </xf>
    <xf numFmtId="43" fontId="7" fillId="0" borderId="0" xfId="1" applyFont="1" applyAlignment="1"/>
    <xf numFmtId="43" fontId="8" fillId="0" borderId="0" xfId="1" applyFont="1" applyAlignment="1">
      <alignment horizontal="center"/>
    </xf>
    <xf numFmtId="0" fontId="9" fillId="0" borderId="0" xfId="0" applyFont="1" applyAlignment="1">
      <alignment horizontal="right"/>
    </xf>
    <xf numFmtId="43" fontId="10" fillId="0" borderId="0" xfId="1" applyFont="1" applyAlignment="1"/>
    <xf numFmtId="43" fontId="7" fillId="0" borderId="0" xfId="1" applyFont="1" applyAlignment="1">
      <alignment horizont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3" fontId="9" fillId="0" borderId="0" xfId="1" applyFont="1" applyAlignment="1"/>
    <xf numFmtId="43" fontId="12" fillId="0" borderId="0" xfId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43" fontId="9" fillId="0" borderId="0" xfId="1" applyFont="1" applyFill="1" applyAlignment="1"/>
    <xf numFmtId="43" fontId="12" fillId="0" borderId="0" xfId="1" applyFont="1" applyFill="1" applyAlignment="1">
      <alignment horizontal="center"/>
    </xf>
    <xf numFmtId="167" fontId="12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3" fontId="9" fillId="0" borderId="1" xfId="1" applyFont="1" applyBorder="1" applyAlignment="1">
      <alignment vertical="center"/>
    </xf>
    <xf numFmtId="43" fontId="11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/>
    </xf>
    <xf numFmtId="4" fontId="12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0" fontId="13" fillId="0" borderId="1" xfId="0" applyFont="1" applyBorder="1" applyAlignment="1">
      <alignment horizontal="right" vertical="center"/>
    </xf>
    <xf numFmtId="4" fontId="12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/>
    <xf numFmtId="43" fontId="9" fillId="0" borderId="1" xfId="1" applyFont="1" applyBorder="1" applyAlignment="1"/>
    <xf numFmtId="43" fontId="12" fillId="0" borderId="1" xfId="1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43" fontId="9" fillId="0" borderId="1" xfId="1" applyFont="1" applyFill="1" applyBorder="1" applyAlignment="1"/>
    <xf numFmtId="43" fontId="12" fillId="0" borderId="1" xfId="1" applyFont="1" applyFill="1" applyBorder="1" applyAlignment="1">
      <alignment horizontal="center"/>
    </xf>
    <xf numFmtId="0" fontId="9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justify" vertical="center"/>
    </xf>
    <xf numFmtId="43" fontId="16" fillId="0" borderId="1" xfId="1" applyFont="1" applyBorder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/>
    </xf>
    <xf numFmtId="165" fontId="11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4" fontId="12" fillId="0" borderId="1" xfId="0" applyNumberFormat="1" applyFont="1" applyBorder="1" applyAlignment="1">
      <alignment horizontal="center"/>
    </xf>
    <xf numFmtId="16" fontId="11" fillId="0" borderId="1" xfId="0" applyNumberFormat="1" applyFont="1" applyBorder="1" applyAlignment="1">
      <alignment horizontal="center" vertical="center"/>
    </xf>
    <xf numFmtId="0" fontId="11" fillId="0" borderId="1" xfId="0" quotePrefix="1" applyFont="1" applyBorder="1" applyAlignment="1" applyProtection="1">
      <alignment horizontal="left" vertical="top" wrapText="1"/>
      <protection locked="0"/>
    </xf>
    <xf numFmtId="43" fontId="12" fillId="0" borderId="1" xfId="1" applyFont="1" applyFill="1" applyBorder="1" applyAlignment="1" applyProtection="1">
      <alignment vertical="center" wrapText="1"/>
    </xf>
    <xf numFmtId="4" fontId="12" fillId="0" borderId="1" xfId="0" applyNumberFormat="1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justify" vertical="top" wrapText="1"/>
      <protection locked="0"/>
    </xf>
    <xf numFmtId="43" fontId="12" fillId="0" borderId="1" xfId="1" applyFont="1" applyFill="1" applyBorder="1" applyAlignment="1" applyProtection="1">
      <alignment vertical="center" wrapText="1"/>
      <protection locked="0"/>
    </xf>
    <xf numFmtId="4" fontId="12" fillId="0" borderId="1" xfId="0" applyNumberFormat="1" applyFont="1" applyBorder="1" applyAlignment="1">
      <alignment horizontal="center" wrapText="1"/>
    </xf>
    <xf numFmtId="14" fontId="17" fillId="0" borderId="1" xfId="0" applyNumberFormat="1" applyFont="1" applyBorder="1" applyAlignment="1">
      <alignment horizontal="center" vertical="center"/>
    </xf>
    <xf numFmtId="0" fontId="13" fillId="0" borderId="1" xfId="0" quotePrefix="1" applyFont="1" applyBorder="1" applyAlignment="1" applyProtection="1">
      <alignment horizontal="justify" vertical="top" wrapText="1"/>
      <protection locked="0"/>
    </xf>
    <xf numFmtId="43" fontId="9" fillId="0" borderId="1" xfId="1" applyFont="1" applyFill="1" applyBorder="1" applyAlignment="1" applyProtection="1">
      <alignment vertical="center" wrapText="1"/>
    </xf>
    <xf numFmtId="164" fontId="18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wrapText="1"/>
    </xf>
    <xf numFmtId="43" fontId="9" fillId="0" borderId="1" xfId="1" applyFont="1" applyFill="1" applyBorder="1" applyAlignment="1" applyProtection="1">
      <alignment vertical="center"/>
    </xf>
    <xf numFmtId="0" fontId="11" fillId="2" borderId="1" xfId="0" quotePrefix="1" applyFont="1" applyFill="1" applyBorder="1" applyAlignment="1" applyProtection="1">
      <alignment horizontal="left" vertical="top" wrapText="1"/>
      <protection locked="0"/>
    </xf>
    <xf numFmtId="43" fontId="12" fillId="2" borderId="1" xfId="1" applyFont="1" applyFill="1" applyBorder="1" applyAlignment="1" applyProtection="1">
      <alignment vertical="center" wrapText="1"/>
    </xf>
    <xf numFmtId="4" fontId="12" fillId="2" borderId="1" xfId="0" applyNumberFormat="1" applyFont="1" applyFill="1" applyBorder="1" applyAlignment="1" applyProtection="1">
      <alignment horizontal="center"/>
      <protection locked="0"/>
    </xf>
    <xf numFmtId="164" fontId="18" fillId="2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horizontal="justify" vertical="top" wrapText="1"/>
      <protection locked="0"/>
    </xf>
    <xf numFmtId="43" fontId="12" fillId="0" borderId="1" xfId="1" applyFont="1" applyFill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right" vertical="top" wrapText="1"/>
      <protection locked="0"/>
    </xf>
    <xf numFmtId="0" fontId="11" fillId="3" borderId="1" xfId="0" quotePrefix="1" applyFont="1" applyFill="1" applyBorder="1" applyAlignment="1" applyProtection="1">
      <alignment horizontal="left" vertical="top" wrapText="1"/>
      <protection locked="0"/>
    </xf>
    <xf numFmtId="43" fontId="12" fillId="3" borderId="1" xfId="1" applyFont="1" applyFill="1" applyBorder="1" applyAlignment="1" applyProtection="1">
      <alignment wrapText="1"/>
    </xf>
    <xf numFmtId="4" fontId="12" fillId="3" borderId="1" xfId="0" applyNumberFormat="1" applyFont="1" applyFill="1" applyBorder="1" applyAlignment="1" applyProtection="1">
      <alignment horizontal="center"/>
      <protection locked="0"/>
    </xf>
    <xf numFmtId="164" fontId="18" fillId="3" borderId="1" xfId="0" applyNumberFormat="1" applyFont="1" applyFill="1" applyBorder="1" applyAlignment="1">
      <alignment horizontal="right" vertical="center"/>
    </xf>
    <xf numFmtId="43" fontId="12" fillId="0" borderId="1" xfId="1" applyFont="1" applyFill="1" applyBorder="1" applyAlignment="1" applyProtection="1">
      <alignment vertical="top" wrapText="1"/>
      <protection locked="0"/>
    </xf>
    <xf numFmtId="43" fontId="11" fillId="0" borderId="1" xfId="1" applyFont="1" applyFill="1" applyBorder="1" applyAlignment="1" applyProtection="1">
      <alignment vertical="center"/>
    </xf>
    <xf numFmtId="4" fontId="12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43" fontId="11" fillId="0" borderId="1" xfId="1" applyFont="1" applyFill="1" applyBorder="1" applyAlignment="1" applyProtection="1">
      <alignment vertical="center"/>
      <protection locked="0"/>
    </xf>
    <xf numFmtId="43" fontId="12" fillId="0" borderId="1" xfId="1" applyFont="1" applyFill="1" applyBorder="1" applyAlignment="1" applyProtection="1">
      <alignment wrapText="1"/>
    </xf>
    <xf numFmtId="43" fontId="11" fillId="0" borderId="1" xfId="1" applyFont="1" applyFill="1" applyBorder="1" applyAlignment="1" applyProtection="1">
      <alignment vertical="top"/>
      <protection locked="0"/>
    </xf>
    <xf numFmtId="43" fontId="12" fillId="3" borderId="1" xfId="1" applyFont="1" applyFill="1" applyBorder="1" applyAlignment="1" applyProtection="1">
      <alignment horizontal="center" wrapText="1"/>
    </xf>
    <xf numFmtId="43" fontId="12" fillId="0" borderId="1" xfId="1" applyFont="1" applyFill="1" applyBorder="1" applyAlignment="1" applyProtection="1">
      <alignment horizontal="center" wrapText="1"/>
    </xf>
    <xf numFmtId="0" fontId="13" fillId="0" borderId="1" xfId="3" applyFont="1" applyBorder="1" applyAlignment="1">
      <alignment vertical="top" wrapText="1"/>
    </xf>
    <xf numFmtId="0" fontId="13" fillId="0" borderId="1" xfId="0" applyFont="1" applyBorder="1" applyAlignment="1" applyProtection="1">
      <alignment horizontal="left" vertical="top" wrapText="1"/>
      <protection locked="0"/>
    </xf>
    <xf numFmtId="166" fontId="9" fillId="0" borderId="1" xfId="1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right"/>
    </xf>
    <xf numFmtId="0" fontId="19" fillId="0" borderId="1" xfId="0" applyFont="1" applyBorder="1"/>
    <xf numFmtId="43" fontId="12" fillId="0" borderId="1" xfId="1" applyFont="1" applyFill="1" applyBorder="1" applyAlignment="1">
      <alignment horizontal="left"/>
    </xf>
    <xf numFmtId="166" fontId="12" fillId="0" borderId="1" xfId="1" applyNumberFormat="1" applyFont="1" applyFill="1" applyBorder="1" applyAlignment="1">
      <alignment horizontal="right"/>
    </xf>
    <xf numFmtId="43" fontId="12" fillId="0" borderId="1" xfId="1" applyFont="1" applyFill="1" applyBorder="1" applyAlignment="1">
      <alignment horizontal="right"/>
    </xf>
    <xf numFmtId="43" fontId="9" fillId="0" borderId="1" xfId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right"/>
    </xf>
    <xf numFmtId="0" fontId="11" fillId="0" borderId="1" xfId="0" applyFont="1" applyBorder="1"/>
    <xf numFmtId="43" fontId="9" fillId="0" borderId="1" xfId="1" applyFont="1" applyFill="1" applyBorder="1" applyAlignment="1">
      <alignment horizontal="center"/>
    </xf>
    <xf numFmtId="168" fontId="11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</cellXfs>
  <cellStyles count="5">
    <cellStyle name="Normal 2 3 2" xfId="3" xr:uid="{1DBF3C9B-1AD5-4AF2-B275-388FA94238A9}"/>
    <cellStyle name="Normalno" xfId="0" builtinId="0"/>
    <cellStyle name="Obično 2" xfId="2" xr:uid="{741827BD-6E42-4273-88D1-C2B350B123E5}"/>
    <cellStyle name="Style 1" xfId="4" xr:uid="{8D1667E2-BC87-44FE-9106-BF6009A75543}"/>
    <cellStyle name="Zarez" xfId="1" builtinId="3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3B62F-9402-46A9-B77B-937FED47C836}">
  <sheetPr>
    <pageSetUpPr fitToPage="1"/>
  </sheetPr>
  <dimension ref="A1:G202"/>
  <sheetViews>
    <sheetView tabSelected="1" topLeftCell="A178" zoomScale="85" zoomScaleNormal="85" workbookViewId="0">
      <selection activeCell="D205" sqref="D205"/>
    </sheetView>
  </sheetViews>
  <sheetFormatPr defaultColWidth="9.140625" defaultRowHeight="20.25" x14ac:dyDescent="0.3"/>
  <cols>
    <col min="1" max="1" width="9.5703125" style="12" customWidth="1"/>
    <col min="2" max="2" width="69.7109375" style="13" customWidth="1"/>
    <col min="3" max="3" width="8.7109375" style="10" customWidth="1"/>
    <col min="4" max="4" width="21.85546875" style="11" bestFit="1" customWidth="1"/>
    <col min="5" max="5" width="19.85546875" style="5" customWidth="1"/>
    <col min="6" max="16384" width="9.140625" style="1"/>
  </cols>
  <sheetData>
    <row r="1" spans="1:7" x14ac:dyDescent="0.3">
      <c r="A1" s="99"/>
      <c r="B1" s="99"/>
      <c r="C1" s="3"/>
      <c r="D1" s="4"/>
    </row>
    <row r="2" spans="1:7" x14ac:dyDescent="0.3">
      <c r="A2" s="99"/>
      <c r="B2" s="99"/>
      <c r="C2" s="6"/>
      <c r="D2" s="7"/>
    </row>
    <row r="3" spans="1:7" x14ac:dyDescent="0.3">
      <c r="A3" s="2"/>
      <c r="B3" s="8" t="s">
        <v>148</v>
      </c>
      <c r="C3" s="6"/>
      <c r="D3" s="7"/>
    </row>
    <row r="4" spans="1:7" x14ac:dyDescent="0.3">
      <c r="A4" s="2"/>
      <c r="B4" s="9" t="s">
        <v>149</v>
      </c>
      <c r="C4" s="6"/>
      <c r="D4" s="7"/>
    </row>
    <row r="5" spans="1:7" x14ac:dyDescent="0.3">
      <c r="A5" s="99"/>
      <c r="B5" s="99"/>
      <c r="C5" s="3"/>
      <c r="D5" s="4"/>
    </row>
    <row r="6" spans="1:7" ht="39" customHeight="1" x14ac:dyDescent="0.3">
      <c r="A6" s="100" t="s">
        <v>72</v>
      </c>
      <c r="B6" s="100"/>
      <c r="C6" s="100"/>
      <c r="D6" s="100"/>
      <c r="E6" s="100"/>
    </row>
    <row r="7" spans="1:7" ht="25.5" customHeight="1" x14ac:dyDescent="0.3">
      <c r="A7" s="101" t="s">
        <v>164</v>
      </c>
      <c r="B7" s="101"/>
      <c r="C7" s="3"/>
      <c r="D7" s="7"/>
    </row>
    <row r="8" spans="1:7" ht="25.5" customHeight="1" x14ac:dyDescent="0.3">
      <c r="A8" s="101"/>
      <c r="B8" s="101"/>
      <c r="C8" s="3"/>
      <c r="D8" s="7"/>
    </row>
    <row r="10" spans="1:7" ht="48.75" customHeight="1" x14ac:dyDescent="0.3">
      <c r="A10" s="17" t="s">
        <v>0</v>
      </c>
      <c r="B10" s="18" t="s">
        <v>1</v>
      </c>
      <c r="C10" s="19" t="s">
        <v>2</v>
      </c>
      <c r="D10" s="20" t="s">
        <v>155</v>
      </c>
      <c r="E10" s="17" t="s">
        <v>154</v>
      </c>
      <c r="F10" s="21" t="s">
        <v>156</v>
      </c>
      <c r="G10" s="17" t="s">
        <v>157</v>
      </c>
    </row>
    <row r="11" spans="1:7" ht="141.75" x14ac:dyDescent="0.3">
      <c r="A11" s="18" t="s">
        <v>165</v>
      </c>
      <c r="B11" s="22" t="s">
        <v>158</v>
      </c>
      <c r="C11" s="19"/>
      <c r="D11" s="23"/>
      <c r="E11" s="24"/>
      <c r="F11" s="25"/>
      <c r="G11" s="25"/>
    </row>
    <row r="12" spans="1:7" ht="21.75" customHeight="1" x14ac:dyDescent="0.3">
      <c r="A12" s="18"/>
      <c r="B12" s="26" t="s">
        <v>5</v>
      </c>
      <c r="C12" s="19">
        <v>55</v>
      </c>
      <c r="D12" s="27"/>
      <c r="E12" s="28">
        <f>C12*D12</f>
        <v>0</v>
      </c>
      <c r="F12" s="25"/>
      <c r="G12" s="25"/>
    </row>
    <row r="13" spans="1:7" ht="63" x14ac:dyDescent="0.3">
      <c r="A13" s="18" t="s">
        <v>166</v>
      </c>
      <c r="B13" s="22" t="s">
        <v>8</v>
      </c>
      <c r="C13" s="19"/>
      <c r="D13" s="27"/>
      <c r="E13" s="28"/>
      <c r="F13" s="25"/>
      <c r="G13" s="25"/>
    </row>
    <row r="14" spans="1:7" ht="21.75" customHeight="1" x14ac:dyDescent="0.3">
      <c r="A14" s="18"/>
      <c r="B14" s="26" t="s">
        <v>5</v>
      </c>
      <c r="C14" s="19">
        <v>55</v>
      </c>
      <c r="D14" s="27"/>
      <c r="E14" s="28">
        <f>C14*D14</f>
        <v>0</v>
      </c>
      <c r="F14" s="25"/>
      <c r="G14" s="25"/>
    </row>
    <row r="15" spans="1:7" ht="63" x14ac:dyDescent="0.3">
      <c r="A15" s="18" t="s">
        <v>167</v>
      </c>
      <c r="B15" s="22" t="s">
        <v>76</v>
      </c>
      <c r="C15" s="19"/>
      <c r="D15" s="23"/>
      <c r="E15" s="24"/>
      <c r="F15" s="25"/>
      <c r="G15" s="25"/>
    </row>
    <row r="16" spans="1:7" ht="21" customHeight="1" x14ac:dyDescent="0.3">
      <c r="A16" s="18"/>
      <c r="B16" s="22" t="s">
        <v>171</v>
      </c>
      <c r="C16" s="19">
        <v>15</v>
      </c>
      <c r="D16" s="27"/>
      <c r="E16" s="28">
        <f>C16*D16</f>
        <v>0</v>
      </c>
      <c r="F16" s="25"/>
      <c r="G16" s="25"/>
    </row>
    <row r="17" spans="1:7" ht="88.15" customHeight="1" x14ac:dyDescent="0.3">
      <c r="A17" s="96" t="s">
        <v>168</v>
      </c>
      <c r="B17" s="22" t="s">
        <v>11</v>
      </c>
      <c r="C17" s="19"/>
      <c r="D17" s="23"/>
      <c r="E17" s="24"/>
      <c r="F17" s="25"/>
      <c r="G17" s="25"/>
    </row>
    <row r="18" spans="1:7" ht="21" customHeight="1" x14ac:dyDescent="0.3">
      <c r="A18" s="18"/>
      <c r="B18" s="29" t="s">
        <v>12</v>
      </c>
      <c r="C18" s="19">
        <v>1</v>
      </c>
      <c r="D18" s="27"/>
      <c r="E18" s="28">
        <f>C18*D18</f>
        <v>0</v>
      </c>
      <c r="F18" s="25"/>
      <c r="G18" s="25"/>
    </row>
    <row r="19" spans="1:7" ht="18.600000000000001" customHeight="1" x14ac:dyDescent="0.3">
      <c r="A19" s="18"/>
      <c r="B19" s="29"/>
      <c r="C19" s="19"/>
      <c r="D19" s="27"/>
      <c r="E19" s="28"/>
      <c r="F19" s="25"/>
      <c r="G19" s="25"/>
    </row>
    <row r="20" spans="1:7" x14ac:dyDescent="0.3">
      <c r="A20" s="18" t="s">
        <v>169</v>
      </c>
      <c r="B20" s="22" t="s">
        <v>142</v>
      </c>
      <c r="C20" s="19"/>
      <c r="D20" s="23"/>
      <c r="E20" s="24"/>
      <c r="F20" s="25"/>
      <c r="G20" s="25"/>
    </row>
    <row r="21" spans="1:7" ht="18.600000000000001" customHeight="1" x14ac:dyDescent="0.3">
      <c r="A21" s="18"/>
      <c r="B21" s="29" t="s">
        <v>33</v>
      </c>
      <c r="C21" s="19">
        <v>1</v>
      </c>
      <c r="D21" s="27"/>
      <c r="E21" s="28">
        <f>C21*D21</f>
        <v>0</v>
      </c>
      <c r="F21" s="25"/>
      <c r="G21" s="25"/>
    </row>
    <row r="22" spans="1:7" ht="47.25" x14ac:dyDescent="0.3">
      <c r="A22" s="18" t="s">
        <v>170</v>
      </c>
      <c r="B22" s="22" t="s">
        <v>115</v>
      </c>
      <c r="C22" s="19"/>
      <c r="D22" s="23"/>
      <c r="E22" s="24"/>
      <c r="F22" s="25"/>
      <c r="G22" s="25"/>
    </row>
    <row r="23" spans="1:7" ht="20.45" customHeight="1" x14ac:dyDescent="0.3">
      <c r="A23" s="18"/>
      <c r="B23" s="29" t="s">
        <v>150</v>
      </c>
      <c r="C23" s="19">
        <v>10.5</v>
      </c>
      <c r="D23" s="27"/>
      <c r="E23" s="28">
        <f>C23*D23</f>
        <v>0</v>
      </c>
      <c r="F23" s="25"/>
      <c r="G23" s="25"/>
    </row>
    <row r="24" spans="1:7" ht="20.45" customHeight="1" x14ac:dyDescent="0.3">
      <c r="A24" s="18"/>
      <c r="B24" s="29"/>
      <c r="C24" s="19"/>
      <c r="D24" s="27"/>
      <c r="E24" s="28"/>
      <c r="F24" s="25"/>
      <c r="G24" s="25"/>
    </row>
    <row r="25" spans="1:7" ht="126" x14ac:dyDescent="0.3">
      <c r="A25" s="18" t="s">
        <v>6</v>
      </c>
      <c r="B25" s="22" t="s">
        <v>143</v>
      </c>
      <c r="C25" s="19"/>
      <c r="D25" s="27"/>
      <c r="E25" s="28"/>
      <c r="F25" s="25"/>
      <c r="G25" s="25"/>
    </row>
    <row r="26" spans="1:7" ht="20.45" customHeight="1" x14ac:dyDescent="0.3">
      <c r="A26" s="18"/>
      <c r="B26" s="29" t="s">
        <v>150</v>
      </c>
      <c r="C26" s="19">
        <v>19</v>
      </c>
      <c r="D26" s="27"/>
      <c r="E26" s="28">
        <f>C26*D26</f>
        <v>0</v>
      </c>
      <c r="F26" s="25"/>
      <c r="G26" s="25"/>
    </row>
    <row r="27" spans="1:7" ht="20.45" customHeight="1" x14ac:dyDescent="0.3">
      <c r="A27" s="18"/>
      <c r="B27" s="29"/>
      <c r="C27" s="19"/>
      <c r="D27" s="27"/>
      <c r="E27" s="28"/>
      <c r="F27" s="25"/>
      <c r="G27" s="25"/>
    </row>
    <row r="28" spans="1:7" ht="31.5" x14ac:dyDescent="0.3">
      <c r="A28" s="18" t="s">
        <v>7</v>
      </c>
      <c r="B28" s="22" t="s">
        <v>144</v>
      </c>
      <c r="C28" s="19"/>
      <c r="D28" s="27"/>
      <c r="E28" s="28"/>
      <c r="F28" s="25"/>
      <c r="G28" s="25"/>
    </row>
    <row r="29" spans="1:7" ht="20.45" customHeight="1" x14ac:dyDescent="0.3">
      <c r="A29" s="18"/>
      <c r="B29" s="29" t="s">
        <v>150</v>
      </c>
      <c r="C29" s="19">
        <v>27</v>
      </c>
      <c r="D29" s="27"/>
      <c r="E29" s="28">
        <f>C29*D29</f>
        <v>0</v>
      </c>
      <c r="F29" s="25"/>
      <c r="G29" s="25"/>
    </row>
    <row r="30" spans="1:7" ht="20.45" customHeight="1" x14ac:dyDescent="0.3">
      <c r="A30" s="18"/>
      <c r="B30" s="29"/>
      <c r="C30" s="19"/>
      <c r="D30" s="27"/>
      <c r="E30" s="28"/>
      <c r="F30" s="25"/>
      <c r="G30" s="25"/>
    </row>
    <row r="31" spans="1:7" ht="63" x14ac:dyDescent="0.3">
      <c r="A31" s="18" t="s">
        <v>9</v>
      </c>
      <c r="B31" s="30" t="s">
        <v>145</v>
      </c>
      <c r="C31" s="19"/>
      <c r="D31" s="27"/>
      <c r="E31" s="28"/>
      <c r="F31" s="25"/>
      <c r="G31" s="25"/>
    </row>
    <row r="32" spans="1:7" ht="20.45" customHeight="1" x14ac:dyDescent="0.3">
      <c r="A32" s="18"/>
      <c r="B32" s="29" t="s">
        <v>19</v>
      </c>
      <c r="C32" s="19">
        <v>8</v>
      </c>
      <c r="D32" s="27"/>
      <c r="E32" s="28">
        <f>C32*D32</f>
        <v>0</v>
      </c>
      <c r="F32" s="25"/>
      <c r="G32" s="25"/>
    </row>
    <row r="33" spans="1:7" ht="20.45" customHeight="1" x14ac:dyDescent="0.3">
      <c r="A33" s="18"/>
      <c r="B33" s="29"/>
      <c r="C33" s="19"/>
      <c r="D33" s="27"/>
      <c r="E33" s="28"/>
      <c r="F33" s="25"/>
      <c r="G33" s="25"/>
    </row>
    <row r="34" spans="1:7" ht="173.25" x14ac:dyDescent="0.3">
      <c r="A34" s="18" t="s">
        <v>10</v>
      </c>
      <c r="B34" s="22" t="s">
        <v>159</v>
      </c>
      <c r="C34" s="19"/>
      <c r="D34" s="23"/>
      <c r="E34" s="24"/>
      <c r="F34" s="25"/>
      <c r="G34" s="25"/>
    </row>
    <row r="35" spans="1:7" ht="18.600000000000001" customHeight="1" x14ac:dyDescent="0.3">
      <c r="A35" s="18"/>
      <c r="B35" s="29" t="s">
        <v>150</v>
      </c>
      <c r="C35" s="19">
        <v>55</v>
      </c>
      <c r="D35" s="27"/>
      <c r="E35" s="28">
        <f>C35*D35</f>
        <v>0</v>
      </c>
      <c r="F35" s="25"/>
      <c r="G35" s="25"/>
    </row>
    <row r="36" spans="1:7" ht="18.600000000000001" customHeight="1" x14ac:dyDescent="0.3">
      <c r="A36" s="18"/>
      <c r="B36" s="29"/>
      <c r="C36" s="19"/>
      <c r="D36" s="27"/>
      <c r="E36" s="28"/>
      <c r="F36" s="25"/>
      <c r="G36" s="25"/>
    </row>
    <row r="37" spans="1:7" ht="31.5" x14ac:dyDescent="0.3">
      <c r="A37" s="18" t="s">
        <v>13</v>
      </c>
      <c r="B37" s="22" t="s">
        <v>141</v>
      </c>
      <c r="C37" s="19"/>
      <c r="D37" s="23"/>
      <c r="E37" s="24"/>
      <c r="F37" s="25"/>
      <c r="G37" s="25"/>
    </row>
    <row r="38" spans="1:7" ht="18.600000000000001" customHeight="1" x14ac:dyDescent="0.3">
      <c r="A38" s="18"/>
      <c r="B38" s="29" t="s">
        <v>33</v>
      </c>
      <c r="C38" s="19">
        <v>6</v>
      </c>
      <c r="D38" s="27"/>
      <c r="E38" s="28">
        <f>C38*D38</f>
        <v>0</v>
      </c>
      <c r="F38" s="25"/>
      <c r="G38" s="25"/>
    </row>
    <row r="39" spans="1:7" ht="18.600000000000001" customHeight="1" x14ac:dyDescent="0.3">
      <c r="A39" s="18"/>
      <c r="B39" s="29"/>
      <c r="C39" s="19"/>
      <c r="D39" s="27"/>
      <c r="E39" s="28"/>
      <c r="F39" s="25"/>
      <c r="G39" s="25"/>
    </row>
    <row r="40" spans="1:7" ht="66" customHeight="1" x14ac:dyDescent="0.3">
      <c r="A40" s="18" t="s">
        <v>14</v>
      </c>
      <c r="B40" s="22" t="s">
        <v>151</v>
      </c>
      <c r="C40" s="19"/>
      <c r="D40" s="23"/>
      <c r="E40" s="24"/>
      <c r="F40" s="25"/>
      <c r="G40" s="25"/>
    </row>
    <row r="41" spans="1:7" ht="18.600000000000001" customHeight="1" x14ac:dyDescent="0.3">
      <c r="A41" s="18"/>
      <c r="B41" s="29" t="s">
        <v>150</v>
      </c>
      <c r="C41" s="19">
        <v>55</v>
      </c>
      <c r="D41" s="27"/>
      <c r="E41" s="28">
        <f>C41*D41</f>
        <v>0</v>
      </c>
      <c r="F41" s="25"/>
      <c r="G41" s="25"/>
    </row>
    <row r="42" spans="1:7" x14ac:dyDescent="0.3">
      <c r="A42" s="18"/>
      <c r="B42" s="31"/>
      <c r="C42" s="32"/>
      <c r="D42" s="33"/>
      <c r="E42" s="34"/>
      <c r="F42" s="25"/>
      <c r="G42" s="25"/>
    </row>
    <row r="43" spans="1:7" ht="31.5" x14ac:dyDescent="0.3">
      <c r="A43" s="18" t="s">
        <v>15</v>
      </c>
      <c r="B43" s="22" t="s">
        <v>152</v>
      </c>
      <c r="C43" s="32"/>
      <c r="D43" s="33"/>
      <c r="E43" s="34"/>
      <c r="F43" s="25"/>
      <c r="G43" s="25"/>
    </row>
    <row r="44" spans="1:7" x14ac:dyDescent="0.3">
      <c r="A44" s="18"/>
      <c r="B44" s="29" t="s">
        <v>150</v>
      </c>
      <c r="C44" s="19">
        <v>55</v>
      </c>
      <c r="D44" s="27"/>
      <c r="E44" s="28">
        <f>C44*D44</f>
        <v>0</v>
      </c>
      <c r="F44" s="25"/>
      <c r="G44" s="25"/>
    </row>
    <row r="45" spans="1:7" ht="57" customHeight="1" x14ac:dyDescent="0.3">
      <c r="A45" s="18"/>
      <c r="B45" s="31"/>
      <c r="C45" s="35"/>
      <c r="D45" s="36"/>
      <c r="E45" s="34"/>
      <c r="F45" s="25"/>
      <c r="G45" s="25"/>
    </row>
    <row r="46" spans="1:7" ht="57" customHeight="1" x14ac:dyDescent="0.3">
      <c r="A46" s="18"/>
      <c r="B46" s="31"/>
      <c r="C46" s="35"/>
      <c r="D46" s="36"/>
      <c r="E46" s="34"/>
      <c r="F46" s="25"/>
      <c r="G46" s="25"/>
    </row>
    <row r="47" spans="1:7" ht="48.75" customHeight="1" x14ac:dyDescent="0.3">
      <c r="A47" s="17" t="s">
        <v>0</v>
      </c>
      <c r="B47" s="21" t="s">
        <v>16</v>
      </c>
      <c r="C47" s="19" t="s">
        <v>2</v>
      </c>
      <c r="D47" s="20" t="s">
        <v>3</v>
      </c>
      <c r="E47" s="37" t="s">
        <v>4</v>
      </c>
      <c r="F47" s="25"/>
      <c r="G47" s="25"/>
    </row>
    <row r="48" spans="1:7" ht="181.5" customHeight="1" x14ac:dyDescent="0.3">
      <c r="A48" s="18" t="s">
        <v>17</v>
      </c>
      <c r="B48" s="38" t="s">
        <v>153</v>
      </c>
      <c r="C48" s="39"/>
      <c r="D48" s="40"/>
      <c r="E48" s="41"/>
      <c r="F48" s="25"/>
      <c r="G48" s="25"/>
    </row>
    <row r="49" spans="1:7" x14ac:dyDescent="0.3">
      <c r="A49" s="18"/>
      <c r="B49" s="26" t="s">
        <v>150</v>
      </c>
      <c r="C49" s="19">
        <v>55</v>
      </c>
      <c r="D49" s="27"/>
      <c r="E49" s="28">
        <f>C49*D49</f>
        <v>0</v>
      </c>
      <c r="F49" s="25"/>
      <c r="G49" s="25"/>
    </row>
    <row r="50" spans="1:7" ht="78" customHeight="1" x14ac:dyDescent="0.3">
      <c r="A50" s="18" t="s">
        <v>18</v>
      </c>
      <c r="B50" s="22" t="s">
        <v>172</v>
      </c>
      <c r="C50" s="39"/>
      <c r="D50" s="40"/>
      <c r="E50" s="41"/>
      <c r="F50" s="25"/>
      <c r="G50" s="25"/>
    </row>
    <row r="51" spans="1:7" x14ac:dyDescent="0.3">
      <c r="A51" s="18"/>
      <c r="B51" s="26" t="s">
        <v>19</v>
      </c>
      <c r="C51" s="19">
        <v>50</v>
      </c>
      <c r="D51" s="27"/>
      <c r="E51" s="28">
        <f>C51*D51</f>
        <v>0</v>
      </c>
      <c r="F51" s="25"/>
      <c r="G51" s="25"/>
    </row>
    <row r="52" spans="1:7" ht="168" customHeight="1" x14ac:dyDescent="0.3">
      <c r="A52" s="18" t="s">
        <v>20</v>
      </c>
      <c r="B52" s="22" t="s">
        <v>173</v>
      </c>
      <c r="C52" s="39"/>
      <c r="D52" s="40"/>
      <c r="E52" s="41"/>
      <c r="F52" s="25"/>
      <c r="G52" s="25"/>
    </row>
    <row r="53" spans="1:7" x14ac:dyDescent="0.3">
      <c r="A53" s="18"/>
      <c r="B53" s="26" t="s">
        <v>150</v>
      </c>
      <c r="C53" s="19">
        <v>55</v>
      </c>
      <c r="D53" s="27"/>
      <c r="E53" s="28">
        <f>C53*D53</f>
        <v>0</v>
      </c>
      <c r="F53" s="25"/>
      <c r="G53" s="25"/>
    </row>
    <row r="54" spans="1:7" x14ac:dyDescent="0.3">
      <c r="A54" s="18"/>
      <c r="B54" s="31"/>
      <c r="C54" s="32"/>
      <c r="D54" s="33"/>
      <c r="E54" s="34"/>
      <c r="F54" s="25"/>
      <c r="G54" s="25"/>
    </row>
    <row r="55" spans="1:7" ht="57" customHeight="1" x14ac:dyDescent="0.3">
      <c r="A55" s="17" t="s">
        <v>0</v>
      </c>
      <c r="B55" s="21" t="s">
        <v>85</v>
      </c>
      <c r="C55" s="19" t="s">
        <v>2</v>
      </c>
      <c r="D55" s="20" t="s">
        <v>3</v>
      </c>
      <c r="E55" s="37" t="s">
        <v>4</v>
      </c>
      <c r="F55" s="25"/>
      <c r="G55" s="25"/>
    </row>
    <row r="56" spans="1:7" ht="126" x14ac:dyDescent="0.3">
      <c r="A56" s="42" t="s">
        <v>21</v>
      </c>
      <c r="B56" s="22" t="s">
        <v>160</v>
      </c>
      <c r="C56" s="39"/>
      <c r="D56" s="43"/>
      <c r="E56" s="44"/>
      <c r="F56" s="25"/>
      <c r="G56" s="25"/>
    </row>
    <row r="57" spans="1:7" x14ac:dyDescent="0.3">
      <c r="A57" s="42"/>
      <c r="B57" s="45" t="s">
        <v>82</v>
      </c>
      <c r="C57" s="19">
        <v>55</v>
      </c>
      <c r="D57" s="27"/>
      <c r="E57" s="28">
        <f>C57*D57</f>
        <v>0</v>
      </c>
      <c r="F57" s="25"/>
      <c r="G57" s="25"/>
    </row>
    <row r="58" spans="1:7" x14ac:dyDescent="0.3">
      <c r="A58" s="42"/>
      <c r="B58" s="45"/>
      <c r="C58" s="19"/>
      <c r="D58" s="27"/>
      <c r="E58" s="28"/>
      <c r="F58" s="25"/>
      <c r="G58" s="25"/>
    </row>
    <row r="59" spans="1:7" ht="47.25" x14ac:dyDescent="0.3">
      <c r="A59" s="42" t="s">
        <v>146</v>
      </c>
      <c r="B59" s="22" t="s">
        <v>147</v>
      </c>
      <c r="C59" s="39"/>
      <c r="D59" s="43"/>
      <c r="E59" s="44"/>
      <c r="F59" s="25"/>
      <c r="G59" s="25"/>
    </row>
    <row r="60" spans="1:7" x14ac:dyDescent="0.3">
      <c r="A60" s="42"/>
      <c r="B60" s="45" t="s">
        <v>82</v>
      </c>
      <c r="C60" s="19">
        <v>60</v>
      </c>
      <c r="D60" s="27"/>
      <c r="E60" s="28">
        <f>C60*D60</f>
        <v>0</v>
      </c>
      <c r="F60" s="25"/>
      <c r="G60" s="25"/>
    </row>
    <row r="61" spans="1:7" ht="48.75" customHeight="1" x14ac:dyDescent="0.3">
      <c r="A61" s="17" t="s">
        <v>0</v>
      </c>
      <c r="B61" s="21" t="s">
        <v>86</v>
      </c>
      <c r="C61" s="19" t="s">
        <v>2</v>
      </c>
      <c r="D61" s="20" t="s">
        <v>3</v>
      </c>
      <c r="E61" s="37" t="s">
        <v>4</v>
      </c>
      <c r="F61" s="25"/>
      <c r="G61" s="25"/>
    </row>
    <row r="62" spans="1:7" x14ac:dyDescent="0.3">
      <c r="A62" s="18" t="s">
        <v>22</v>
      </c>
      <c r="B62" s="22" t="s">
        <v>78</v>
      </c>
      <c r="C62" s="39"/>
      <c r="D62" s="40"/>
      <c r="E62" s="41"/>
      <c r="F62" s="25"/>
      <c r="G62" s="25"/>
    </row>
    <row r="63" spans="1:7" ht="25.5" customHeight="1" x14ac:dyDescent="0.3">
      <c r="A63" s="18" t="s">
        <v>36</v>
      </c>
      <c r="B63" s="22" t="s">
        <v>77</v>
      </c>
      <c r="C63" s="39"/>
      <c r="D63" s="40"/>
      <c r="E63" s="41"/>
      <c r="F63" s="25"/>
      <c r="G63" s="25"/>
    </row>
    <row r="64" spans="1:7" x14ac:dyDescent="0.3">
      <c r="A64" s="18"/>
      <c r="B64" s="26" t="s">
        <v>71</v>
      </c>
      <c r="C64" s="19">
        <v>1</v>
      </c>
      <c r="D64" s="27"/>
      <c r="E64" s="28">
        <f>C64*D64</f>
        <v>0</v>
      </c>
      <c r="F64" s="25"/>
      <c r="G64" s="25"/>
    </row>
    <row r="65" spans="1:7" x14ac:dyDescent="0.3">
      <c r="A65" s="18" t="s">
        <v>37</v>
      </c>
      <c r="B65" s="22" t="s">
        <v>79</v>
      </c>
      <c r="C65" s="39"/>
      <c r="D65" s="40"/>
      <c r="E65" s="41"/>
      <c r="F65" s="25"/>
      <c r="G65" s="25"/>
    </row>
    <row r="66" spans="1:7" x14ac:dyDescent="0.3">
      <c r="A66" s="18"/>
      <c r="B66" s="26" t="s">
        <v>71</v>
      </c>
      <c r="C66" s="19">
        <v>2</v>
      </c>
      <c r="D66" s="27"/>
      <c r="E66" s="28">
        <f>C66*D66</f>
        <v>0</v>
      </c>
      <c r="F66" s="25"/>
      <c r="G66" s="25"/>
    </row>
    <row r="67" spans="1:7" x14ac:dyDescent="0.3">
      <c r="A67" s="18"/>
      <c r="B67" s="26"/>
      <c r="C67" s="19"/>
      <c r="D67" s="27"/>
      <c r="E67" s="28"/>
      <c r="F67" s="25"/>
      <c r="G67" s="25"/>
    </row>
    <row r="68" spans="1:7" ht="57" customHeight="1" x14ac:dyDescent="0.3">
      <c r="A68" s="18"/>
      <c r="B68" s="31"/>
      <c r="C68" s="35"/>
      <c r="D68" s="36"/>
      <c r="E68" s="34"/>
      <c r="F68" s="25"/>
      <c r="G68" s="25"/>
    </row>
    <row r="69" spans="1:7" ht="48.75" customHeight="1" x14ac:dyDescent="0.3">
      <c r="A69" s="17" t="s">
        <v>0</v>
      </c>
      <c r="B69" s="21" t="s">
        <v>23</v>
      </c>
      <c r="C69" s="19" t="s">
        <v>2</v>
      </c>
      <c r="D69" s="20" t="s">
        <v>3</v>
      </c>
      <c r="E69" s="37" t="s">
        <v>4</v>
      </c>
      <c r="F69" s="25"/>
      <c r="G69" s="25"/>
    </row>
    <row r="70" spans="1:7" ht="48.75" customHeight="1" x14ac:dyDescent="0.3">
      <c r="A70" s="17"/>
      <c r="B70" s="21"/>
      <c r="C70" s="19"/>
      <c r="D70" s="20"/>
      <c r="E70" s="37"/>
      <c r="F70" s="25"/>
      <c r="G70" s="25"/>
    </row>
    <row r="71" spans="1:7" ht="63" x14ac:dyDescent="0.3">
      <c r="A71" s="18" t="s">
        <v>24</v>
      </c>
      <c r="B71" s="22" t="s">
        <v>161</v>
      </c>
      <c r="C71" s="19"/>
      <c r="D71" s="46"/>
      <c r="E71" s="41"/>
      <c r="F71" s="25"/>
      <c r="G71" s="25"/>
    </row>
    <row r="72" spans="1:7" x14ac:dyDescent="0.3">
      <c r="A72" s="18"/>
      <c r="B72" s="26" t="s">
        <v>150</v>
      </c>
      <c r="C72" s="19">
        <v>185</v>
      </c>
      <c r="D72" s="27"/>
      <c r="E72" s="28">
        <f>C72*D72</f>
        <v>0</v>
      </c>
      <c r="F72" s="25"/>
      <c r="G72" s="25"/>
    </row>
    <row r="73" spans="1:7" ht="187.9" customHeight="1" x14ac:dyDescent="0.3">
      <c r="A73" s="18" t="s">
        <v>25</v>
      </c>
      <c r="B73" s="22" t="s">
        <v>162</v>
      </c>
      <c r="C73" s="19"/>
      <c r="D73" s="46"/>
      <c r="E73" s="41"/>
      <c r="F73" s="25"/>
      <c r="G73" s="25"/>
    </row>
    <row r="74" spans="1:7" x14ac:dyDescent="0.3">
      <c r="A74" s="18"/>
      <c r="B74" s="26" t="s">
        <v>150</v>
      </c>
      <c r="C74" s="19">
        <v>205</v>
      </c>
      <c r="D74" s="27"/>
      <c r="E74" s="28">
        <f>C74*D74</f>
        <v>0</v>
      </c>
      <c r="F74" s="25"/>
      <c r="G74" s="25"/>
    </row>
    <row r="75" spans="1:7" x14ac:dyDescent="0.3">
      <c r="A75" s="18"/>
      <c r="B75" s="26"/>
      <c r="C75" s="19"/>
      <c r="D75" s="27"/>
      <c r="E75" s="28"/>
      <c r="F75" s="25"/>
      <c r="G75" s="25"/>
    </row>
    <row r="76" spans="1:7" ht="126" x14ac:dyDescent="0.3">
      <c r="A76" s="18" t="s">
        <v>28</v>
      </c>
      <c r="B76" s="22" t="s">
        <v>163</v>
      </c>
      <c r="C76" s="19"/>
      <c r="D76" s="46"/>
      <c r="E76" s="41"/>
      <c r="F76" s="25"/>
      <c r="G76" s="25"/>
    </row>
    <row r="77" spans="1:7" x14ac:dyDescent="0.3">
      <c r="A77" s="18"/>
      <c r="B77" s="26" t="s">
        <v>150</v>
      </c>
      <c r="C77" s="19">
        <v>55</v>
      </c>
      <c r="D77" s="27"/>
      <c r="E77" s="28">
        <f>C77*D77</f>
        <v>0</v>
      </c>
      <c r="F77" s="25"/>
      <c r="G77" s="25"/>
    </row>
    <row r="78" spans="1:7" ht="42.95" customHeight="1" x14ac:dyDescent="0.3">
      <c r="A78" s="18" t="s">
        <v>83</v>
      </c>
      <c r="B78" s="22" t="s">
        <v>26</v>
      </c>
      <c r="C78" s="19"/>
      <c r="D78" s="23"/>
      <c r="E78" s="24"/>
      <c r="F78" s="25"/>
      <c r="G78" s="25"/>
    </row>
    <row r="79" spans="1:7" ht="22.9" customHeight="1" x14ac:dyDescent="0.3">
      <c r="A79" s="18"/>
      <c r="B79" s="22" t="s">
        <v>27</v>
      </c>
      <c r="C79" s="19">
        <v>10</v>
      </c>
      <c r="D79" s="27"/>
      <c r="E79" s="28">
        <f>C79*D79</f>
        <v>0</v>
      </c>
      <c r="F79" s="25"/>
      <c r="G79" s="25"/>
    </row>
    <row r="80" spans="1:7" ht="91.15" customHeight="1" x14ac:dyDescent="0.3">
      <c r="A80" s="18" t="s">
        <v>84</v>
      </c>
      <c r="B80" s="22" t="s">
        <v>29</v>
      </c>
      <c r="C80" s="19"/>
      <c r="D80" s="23"/>
      <c r="E80" s="24"/>
      <c r="F80" s="25"/>
      <c r="G80" s="25"/>
    </row>
    <row r="81" spans="1:7" x14ac:dyDescent="0.3">
      <c r="A81" s="18"/>
      <c r="B81" s="29" t="s">
        <v>12</v>
      </c>
      <c r="C81" s="19">
        <v>1</v>
      </c>
      <c r="D81" s="27"/>
      <c r="E81" s="28">
        <f>C81*D81</f>
        <v>0</v>
      </c>
      <c r="F81" s="25"/>
      <c r="G81" s="25"/>
    </row>
    <row r="82" spans="1:7" x14ac:dyDescent="0.3">
      <c r="A82" s="18"/>
      <c r="B82" s="31"/>
      <c r="C82" s="32"/>
      <c r="D82" s="33"/>
      <c r="E82" s="34"/>
      <c r="F82" s="25"/>
      <c r="G82" s="25"/>
    </row>
    <row r="83" spans="1:7" ht="57" customHeight="1" x14ac:dyDescent="0.3">
      <c r="A83" s="18"/>
      <c r="B83" s="31"/>
      <c r="C83" s="35"/>
      <c r="D83" s="36"/>
      <c r="E83" s="34"/>
      <c r="F83" s="25"/>
      <c r="G83" s="25"/>
    </row>
    <row r="84" spans="1:7" ht="57" customHeight="1" x14ac:dyDescent="0.3">
      <c r="A84" s="17" t="s">
        <v>0</v>
      </c>
      <c r="B84" s="21" t="s">
        <v>87</v>
      </c>
      <c r="C84" s="19" t="s">
        <v>2</v>
      </c>
      <c r="D84" s="20" t="s">
        <v>3</v>
      </c>
      <c r="E84" s="37" t="s">
        <v>4</v>
      </c>
      <c r="F84" s="25"/>
      <c r="G84" s="25"/>
    </row>
    <row r="85" spans="1:7" ht="57" customHeight="1" x14ac:dyDescent="0.3">
      <c r="A85" s="18" t="s">
        <v>30</v>
      </c>
      <c r="B85" s="22" t="s">
        <v>91</v>
      </c>
      <c r="C85" s="19"/>
      <c r="D85" s="23"/>
      <c r="E85" s="24"/>
      <c r="F85" s="25"/>
      <c r="G85" s="25"/>
    </row>
    <row r="86" spans="1:7" x14ac:dyDescent="0.3">
      <c r="A86" s="18"/>
      <c r="B86" s="29" t="s">
        <v>88</v>
      </c>
      <c r="C86" s="19">
        <v>1</v>
      </c>
      <c r="D86" s="27"/>
      <c r="E86" s="28">
        <f>C86*D86</f>
        <v>0</v>
      </c>
      <c r="F86" s="25"/>
      <c r="G86" s="25"/>
    </row>
    <row r="87" spans="1:7" ht="31.5" x14ac:dyDescent="0.3">
      <c r="A87" s="18" t="s">
        <v>31</v>
      </c>
      <c r="B87" s="22" t="s">
        <v>89</v>
      </c>
      <c r="C87" s="19"/>
      <c r="D87" s="23"/>
      <c r="E87" s="24"/>
      <c r="F87" s="25"/>
      <c r="G87" s="25"/>
    </row>
    <row r="88" spans="1:7" x14ac:dyDescent="0.3">
      <c r="A88" s="18"/>
      <c r="B88" s="29" t="s">
        <v>88</v>
      </c>
      <c r="C88" s="19">
        <v>1</v>
      </c>
      <c r="D88" s="27"/>
      <c r="E88" s="28">
        <f>C88*D88</f>
        <v>0</v>
      </c>
      <c r="F88" s="25"/>
      <c r="G88" s="25"/>
    </row>
    <row r="89" spans="1:7" x14ac:dyDescent="0.3">
      <c r="A89" s="18" t="s">
        <v>32</v>
      </c>
      <c r="B89" s="22" t="s">
        <v>90</v>
      </c>
      <c r="C89" s="19"/>
      <c r="D89" s="23"/>
      <c r="E89" s="24"/>
      <c r="F89" s="25"/>
      <c r="G89" s="25"/>
    </row>
    <row r="90" spans="1:7" x14ac:dyDescent="0.3">
      <c r="A90" s="18"/>
      <c r="B90" s="29" t="s">
        <v>19</v>
      </c>
      <c r="C90" s="19">
        <v>10</v>
      </c>
      <c r="D90" s="27"/>
      <c r="E90" s="28">
        <f>C90*D90</f>
        <v>0</v>
      </c>
      <c r="F90" s="25"/>
      <c r="G90" s="25"/>
    </row>
    <row r="91" spans="1:7" x14ac:dyDescent="0.3">
      <c r="A91" s="18" t="s">
        <v>34</v>
      </c>
      <c r="B91" s="22" t="s">
        <v>92</v>
      </c>
      <c r="C91" s="19"/>
      <c r="D91" s="23"/>
      <c r="E91" s="24"/>
      <c r="F91" s="25"/>
      <c r="G91" s="25"/>
    </row>
    <row r="92" spans="1:7" x14ac:dyDescent="0.3">
      <c r="A92" s="18"/>
      <c r="B92" s="29" t="s">
        <v>33</v>
      </c>
      <c r="C92" s="19">
        <v>3</v>
      </c>
      <c r="D92" s="27"/>
      <c r="E92" s="28">
        <f>C92*D92</f>
        <v>0</v>
      </c>
      <c r="F92" s="25"/>
      <c r="G92" s="25"/>
    </row>
    <row r="93" spans="1:7" ht="31.5" x14ac:dyDescent="0.3">
      <c r="A93" s="18" t="s">
        <v>35</v>
      </c>
      <c r="B93" s="22" t="s">
        <v>114</v>
      </c>
      <c r="C93" s="19"/>
      <c r="D93" s="23"/>
      <c r="E93" s="24"/>
      <c r="F93" s="25"/>
      <c r="G93" s="25"/>
    </row>
    <row r="94" spans="1:7" x14ac:dyDescent="0.3">
      <c r="A94" s="18"/>
      <c r="B94" s="29" t="s">
        <v>88</v>
      </c>
      <c r="C94" s="19">
        <v>1</v>
      </c>
      <c r="D94" s="27"/>
      <c r="E94" s="28">
        <f>C94*D94</f>
        <v>0</v>
      </c>
      <c r="F94" s="25"/>
      <c r="G94" s="25"/>
    </row>
    <row r="95" spans="1:7" x14ac:dyDescent="0.3">
      <c r="A95" s="18"/>
      <c r="B95" s="29"/>
      <c r="C95" s="19"/>
      <c r="D95" s="27"/>
      <c r="E95" s="28"/>
      <c r="F95" s="25"/>
      <c r="G95" s="25"/>
    </row>
    <row r="96" spans="1:7" x14ac:dyDescent="0.3">
      <c r="A96" s="18"/>
      <c r="B96" s="29"/>
      <c r="C96" s="19"/>
      <c r="D96" s="27"/>
      <c r="E96" s="28"/>
      <c r="F96" s="25"/>
      <c r="G96" s="25"/>
    </row>
    <row r="97" spans="1:7" x14ac:dyDescent="0.3">
      <c r="A97" s="18"/>
      <c r="B97" s="29"/>
      <c r="C97" s="19"/>
      <c r="D97" s="27"/>
      <c r="E97" s="28"/>
      <c r="F97" s="25"/>
      <c r="G97" s="25"/>
    </row>
    <row r="98" spans="1:7" ht="48.75" customHeight="1" x14ac:dyDescent="0.3">
      <c r="A98" s="17" t="s">
        <v>0</v>
      </c>
      <c r="B98" s="21" t="s">
        <v>122</v>
      </c>
      <c r="C98" s="19" t="s">
        <v>2</v>
      </c>
      <c r="D98" s="20" t="s">
        <v>3</v>
      </c>
      <c r="E98" s="37" t="s">
        <v>4</v>
      </c>
      <c r="F98" s="25"/>
      <c r="G98" s="25"/>
    </row>
    <row r="99" spans="1:7" ht="21" customHeight="1" x14ac:dyDescent="0.3">
      <c r="A99" s="47" t="s">
        <v>93</v>
      </c>
      <c r="B99" s="48" t="s">
        <v>39</v>
      </c>
      <c r="C99" s="49"/>
      <c r="D99" s="50"/>
      <c r="E99" s="24"/>
      <c r="F99" s="25"/>
      <c r="G99" s="25"/>
    </row>
    <row r="100" spans="1:7" ht="15.6" customHeight="1" x14ac:dyDescent="0.3">
      <c r="A100" s="18"/>
      <c r="B100" s="51"/>
      <c r="C100" s="52"/>
      <c r="D100" s="53"/>
      <c r="E100" s="24"/>
      <c r="F100" s="25"/>
      <c r="G100" s="25"/>
    </row>
    <row r="101" spans="1:7" ht="21" customHeight="1" x14ac:dyDescent="0.3">
      <c r="A101" s="54" t="s">
        <v>94</v>
      </c>
      <c r="B101" s="55" t="s">
        <v>40</v>
      </c>
      <c r="C101" s="56"/>
      <c r="D101" s="53"/>
      <c r="E101" s="57"/>
      <c r="F101" s="25"/>
      <c r="G101" s="25"/>
    </row>
    <row r="102" spans="1:7" ht="21" customHeight="1" x14ac:dyDescent="0.3">
      <c r="A102" s="58"/>
      <c r="B102" s="59" t="s">
        <v>33</v>
      </c>
      <c r="C102" s="60">
        <v>4</v>
      </c>
      <c r="D102" s="27"/>
      <c r="E102" s="28">
        <f>C102*D102</f>
        <v>0</v>
      </c>
      <c r="F102" s="25"/>
      <c r="G102" s="25"/>
    </row>
    <row r="103" spans="1:7" ht="22.15" customHeight="1" x14ac:dyDescent="0.3">
      <c r="A103" s="58" t="s">
        <v>95</v>
      </c>
      <c r="B103" s="51" t="s">
        <v>41</v>
      </c>
      <c r="C103" s="56"/>
      <c r="D103" s="53"/>
      <c r="E103" s="57"/>
      <c r="F103" s="25"/>
      <c r="G103" s="25"/>
    </row>
    <row r="104" spans="1:7" ht="22.15" customHeight="1" x14ac:dyDescent="0.3">
      <c r="A104" s="58"/>
      <c r="B104" s="59" t="s">
        <v>33</v>
      </c>
      <c r="C104" s="60">
        <v>2</v>
      </c>
      <c r="D104" s="27"/>
      <c r="E104" s="28">
        <f>C104*D104</f>
        <v>0</v>
      </c>
      <c r="F104" s="25"/>
      <c r="G104" s="25"/>
    </row>
    <row r="105" spans="1:7" ht="22.15" customHeight="1" x14ac:dyDescent="0.3">
      <c r="A105" s="58" t="s">
        <v>96</v>
      </c>
      <c r="B105" s="55" t="s">
        <v>42</v>
      </c>
      <c r="C105" s="60"/>
      <c r="D105" s="53"/>
      <c r="E105" s="57"/>
      <c r="F105" s="25"/>
      <c r="G105" s="25"/>
    </row>
    <row r="106" spans="1:7" ht="22.15" customHeight="1" x14ac:dyDescent="0.3">
      <c r="A106" s="58"/>
      <c r="B106" s="59" t="s">
        <v>33</v>
      </c>
      <c r="C106" s="60">
        <v>2</v>
      </c>
      <c r="D106" s="27"/>
      <c r="E106" s="28">
        <f>C106*D106</f>
        <v>0</v>
      </c>
      <c r="F106" s="25"/>
      <c r="G106" s="25"/>
    </row>
    <row r="107" spans="1:7" ht="21" customHeight="1" x14ac:dyDescent="0.3">
      <c r="A107" s="58"/>
      <c r="B107" s="61" t="s">
        <v>43</v>
      </c>
      <c r="C107" s="62"/>
      <c r="D107" s="63"/>
      <c r="E107" s="64">
        <f>E106+E104+E102</f>
        <v>0</v>
      </c>
      <c r="F107" s="25"/>
      <c r="G107" s="25"/>
    </row>
    <row r="108" spans="1:7" ht="22.9" customHeight="1" x14ac:dyDescent="0.3">
      <c r="A108" s="58"/>
      <c r="B108" s="65"/>
      <c r="C108" s="49"/>
      <c r="D108" s="50"/>
      <c r="E108" s="57"/>
      <c r="F108" s="25"/>
      <c r="G108" s="25"/>
    </row>
    <row r="109" spans="1:7" ht="22.9" customHeight="1" x14ac:dyDescent="0.3">
      <c r="A109" s="54" t="s">
        <v>97</v>
      </c>
      <c r="B109" s="48" t="s">
        <v>44</v>
      </c>
      <c r="C109" s="49"/>
      <c r="D109" s="50"/>
      <c r="E109" s="57"/>
      <c r="F109" s="25"/>
      <c r="G109" s="25"/>
    </row>
    <row r="110" spans="1:7" ht="22.9" customHeight="1" x14ac:dyDescent="0.3">
      <c r="A110" s="58"/>
      <c r="B110" s="65"/>
      <c r="C110" s="49"/>
      <c r="D110" s="50"/>
      <c r="E110" s="57"/>
      <c r="F110" s="25"/>
      <c r="G110" s="25"/>
    </row>
    <row r="111" spans="1:7" ht="22.9" customHeight="1" x14ac:dyDescent="0.3">
      <c r="A111" s="58" t="s">
        <v>98</v>
      </c>
      <c r="B111" s="55" t="s">
        <v>45</v>
      </c>
      <c r="C111" s="66"/>
      <c r="D111" s="53"/>
      <c r="E111" s="57"/>
      <c r="F111" s="25"/>
      <c r="G111" s="25"/>
    </row>
    <row r="112" spans="1:7" ht="22.9" customHeight="1" x14ac:dyDescent="0.3">
      <c r="A112" s="58"/>
      <c r="B112" s="67" t="s">
        <v>46</v>
      </c>
      <c r="C112" s="60">
        <v>30</v>
      </c>
      <c r="D112" s="27"/>
      <c r="E112" s="28">
        <f>D112*C112</f>
        <v>0</v>
      </c>
      <c r="F112" s="25"/>
      <c r="G112" s="25"/>
    </row>
    <row r="113" spans="1:7" ht="22.9" customHeight="1" x14ac:dyDescent="0.3">
      <c r="A113" s="58" t="s">
        <v>99</v>
      </c>
      <c r="B113" s="55" t="s">
        <v>47</v>
      </c>
      <c r="C113" s="60"/>
      <c r="D113" s="53"/>
      <c r="E113" s="57"/>
      <c r="F113" s="25"/>
      <c r="G113" s="25"/>
    </row>
    <row r="114" spans="1:7" ht="22.9" customHeight="1" x14ac:dyDescent="0.3">
      <c r="A114" s="58"/>
      <c r="B114" s="67" t="s">
        <v>46</v>
      </c>
      <c r="C114" s="60">
        <v>50</v>
      </c>
      <c r="D114" s="27"/>
      <c r="E114" s="28">
        <f>C114*D114</f>
        <v>0</v>
      </c>
      <c r="F114" s="25"/>
      <c r="G114" s="25"/>
    </row>
    <row r="115" spans="1:7" ht="43.9" customHeight="1" x14ac:dyDescent="0.3">
      <c r="A115" s="58" t="s">
        <v>100</v>
      </c>
      <c r="B115" s="55" t="s">
        <v>48</v>
      </c>
      <c r="C115" s="60"/>
      <c r="D115" s="53"/>
      <c r="E115" s="57"/>
      <c r="F115" s="25"/>
      <c r="G115" s="25"/>
    </row>
    <row r="116" spans="1:7" ht="22.9" customHeight="1" x14ac:dyDescent="0.3">
      <c r="A116" s="58"/>
      <c r="B116" s="67" t="s">
        <v>46</v>
      </c>
      <c r="C116" s="60">
        <v>20</v>
      </c>
      <c r="D116" s="27"/>
      <c r="E116" s="28">
        <f>C116*D116</f>
        <v>0</v>
      </c>
      <c r="F116" s="25"/>
      <c r="G116" s="25"/>
    </row>
    <row r="117" spans="1:7" ht="21" customHeight="1" x14ac:dyDescent="0.3">
      <c r="A117" s="58"/>
      <c r="B117" s="68" t="s">
        <v>49</v>
      </c>
      <c r="C117" s="69"/>
      <c r="D117" s="70"/>
      <c r="E117" s="71">
        <f>E116+E114+E112</f>
        <v>0</v>
      </c>
      <c r="F117" s="25"/>
      <c r="G117" s="25"/>
    </row>
    <row r="118" spans="1:7" ht="22.9" customHeight="1" x14ac:dyDescent="0.3">
      <c r="A118" s="58"/>
      <c r="B118" s="51"/>
      <c r="C118" s="72"/>
      <c r="D118" s="53"/>
      <c r="E118" s="57"/>
      <c r="F118" s="25"/>
      <c r="G118" s="25"/>
    </row>
    <row r="119" spans="1:7" ht="21" customHeight="1" x14ac:dyDescent="0.3">
      <c r="A119" s="58" t="s">
        <v>101</v>
      </c>
      <c r="B119" s="48" t="s">
        <v>50</v>
      </c>
      <c r="C119" s="72"/>
      <c r="D119" s="53"/>
      <c r="E119" s="57"/>
      <c r="F119" s="25"/>
      <c r="G119" s="25"/>
    </row>
    <row r="120" spans="1:7" ht="24" customHeight="1" x14ac:dyDescent="0.3">
      <c r="A120" s="58" t="s">
        <v>102</v>
      </c>
      <c r="B120" s="55" t="s">
        <v>81</v>
      </c>
      <c r="C120" s="73"/>
      <c r="D120" s="53"/>
      <c r="E120" s="57"/>
      <c r="F120" s="25"/>
      <c r="G120" s="25"/>
    </row>
    <row r="121" spans="1:7" ht="21" customHeight="1" x14ac:dyDescent="0.3">
      <c r="A121" s="58"/>
      <c r="B121" s="59" t="s">
        <v>33</v>
      </c>
      <c r="C121" s="73">
        <v>11</v>
      </c>
      <c r="D121" s="27"/>
      <c r="E121" s="28">
        <f>C121*D121</f>
        <v>0</v>
      </c>
      <c r="F121" s="25"/>
      <c r="G121" s="25"/>
    </row>
    <row r="122" spans="1:7" ht="22.15" customHeight="1" x14ac:dyDescent="0.3">
      <c r="A122" s="58" t="s">
        <v>103</v>
      </c>
      <c r="B122" s="55" t="s">
        <v>51</v>
      </c>
      <c r="C122" s="73"/>
      <c r="D122" s="53"/>
      <c r="E122" s="57"/>
      <c r="F122" s="25"/>
      <c r="G122" s="25"/>
    </row>
    <row r="123" spans="1:7" ht="19.149999999999999" customHeight="1" x14ac:dyDescent="0.3">
      <c r="A123" s="58"/>
      <c r="B123" s="59" t="s">
        <v>33</v>
      </c>
      <c r="C123" s="73">
        <v>1</v>
      </c>
      <c r="D123" s="74"/>
      <c r="E123" s="75">
        <f>C123*D123</f>
        <v>0</v>
      </c>
      <c r="F123" s="25"/>
      <c r="G123" s="25"/>
    </row>
    <row r="124" spans="1:7" ht="19.899999999999999" customHeight="1" x14ac:dyDescent="0.3">
      <c r="A124" s="58"/>
      <c r="B124" s="76" t="s">
        <v>52</v>
      </c>
      <c r="C124" s="69"/>
      <c r="D124" s="70"/>
      <c r="E124" s="71">
        <f>E123+E121</f>
        <v>0</v>
      </c>
      <c r="F124" s="25"/>
      <c r="G124" s="25"/>
    </row>
    <row r="125" spans="1:7" ht="21" customHeight="1" x14ac:dyDescent="0.3">
      <c r="A125" s="58"/>
      <c r="B125" s="65"/>
      <c r="C125" s="72"/>
      <c r="D125" s="53"/>
      <c r="E125" s="57"/>
      <c r="F125" s="25"/>
      <c r="G125" s="25"/>
    </row>
    <row r="126" spans="1:7" ht="21" customHeight="1" x14ac:dyDescent="0.3">
      <c r="A126" s="58" t="s">
        <v>104</v>
      </c>
      <c r="B126" s="48" t="s">
        <v>53</v>
      </c>
      <c r="C126" s="72"/>
      <c r="D126" s="53"/>
      <c r="E126" s="57"/>
      <c r="F126" s="25"/>
      <c r="G126" s="25"/>
    </row>
    <row r="127" spans="1:7" ht="15" customHeight="1" x14ac:dyDescent="0.3">
      <c r="A127" s="58"/>
      <c r="B127" s="77"/>
      <c r="C127" s="78"/>
      <c r="D127" s="53"/>
      <c r="E127" s="57"/>
      <c r="F127" s="25"/>
      <c r="G127" s="25"/>
    </row>
    <row r="128" spans="1:7" ht="22.15" customHeight="1" x14ac:dyDescent="0.3">
      <c r="A128" s="58" t="s">
        <v>105</v>
      </c>
      <c r="B128" s="55" t="s">
        <v>54</v>
      </c>
      <c r="C128" s="78"/>
      <c r="D128" s="53"/>
      <c r="E128" s="57"/>
      <c r="F128" s="25"/>
      <c r="G128" s="25"/>
    </row>
    <row r="129" spans="1:7" ht="19.149999999999999" customHeight="1" x14ac:dyDescent="0.3">
      <c r="A129" s="58"/>
      <c r="B129" s="59" t="s">
        <v>33</v>
      </c>
      <c r="C129" s="73">
        <v>2</v>
      </c>
      <c r="D129" s="74"/>
      <c r="E129" s="75">
        <f>C129*D129</f>
        <v>0</v>
      </c>
      <c r="F129" s="25"/>
      <c r="G129" s="25"/>
    </row>
    <row r="130" spans="1:7" ht="24" customHeight="1" x14ac:dyDescent="0.3">
      <c r="A130" s="58" t="s">
        <v>106</v>
      </c>
      <c r="B130" s="55" t="s">
        <v>55</v>
      </c>
      <c r="C130" s="73"/>
      <c r="D130" s="53"/>
      <c r="E130" s="57"/>
      <c r="F130" s="25"/>
      <c r="G130" s="25"/>
    </row>
    <row r="131" spans="1:7" ht="24" customHeight="1" x14ac:dyDescent="0.3">
      <c r="A131" s="58"/>
      <c r="B131" s="59" t="s">
        <v>33</v>
      </c>
      <c r="C131" s="73">
        <v>2</v>
      </c>
      <c r="D131" s="74"/>
      <c r="E131" s="75">
        <f>C131*D131</f>
        <v>0</v>
      </c>
      <c r="F131" s="25"/>
      <c r="G131" s="25"/>
    </row>
    <row r="132" spans="1:7" ht="22.9" customHeight="1" x14ac:dyDescent="0.3">
      <c r="A132" s="58"/>
      <c r="B132" s="65"/>
      <c r="C132" s="72"/>
      <c r="D132" s="53"/>
      <c r="E132" s="24"/>
      <c r="F132" s="25"/>
      <c r="G132" s="25"/>
    </row>
    <row r="133" spans="1:7" ht="22.9" customHeight="1" x14ac:dyDescent="0.3">
      <c r="A133" s="58"/>
      <c r="B133" s="76" t="s">
        <v>56</v>
      </c>
      <c r="C133" s="69"/>
      <c r="D133" s="70"/>
      <c r="E133" s="71">
        <f>E131+E129</f>
        <v>0</v>
      </c>
      <c r="F133" s="25"/>
      <c r="G133" s="25"/>
    </row>
    <row r="134" spans="1:7" ht="16.5" customHeight="1" x14ac:dyDescent="0.3">
      <c r="A134" s="58"/>
      <c r="B134" s="65"/>
      <c r="C134" s="72"/>
      <c r="D134" s="53"/>
      <c r="E134" s="24"/>
      <c r="F134" s="25"/>
      <c r="G134" s="25"/>
    </row>
    <row r="135" spans="1:7" ht="22.9" customHeight="1" x14ac:dyDescent="0.3">
      <c r="A135" s="58" t="s">
        <v>107</v>
      </c>
      <c r="B135" s="48" t="s">
        <v>57</v>
      </c>
      <c r="C135" s="72"/>
      <c r="D135" s="53"/>
      <c r="E135" s="24"/>
      <c r="F135" s="25"/>
      <c r="G135" s="25"/>
    </row>
    <row r="136" spans="1:7" ht="8.25" customHeight="1" x14ac:dyDescent="0.3">
      <c r="A136" s="58"/>
      <c r="B136" s="77"/>
      <c r="C136" s="72"/>
      <c r="D136" s="53"/>
      <c r="E136" s="24"/>
      <c r="F136" s="25"/>
      <c r="G136" s="25"/>
    </row>
    <row r="137" spans="1:7" ht="22.9" customHeight="1" x14ac:dyDescent="0.3">
      <c r="A137" s="58" t="s">
        <v>108</v>
      </c>
      <c r="B137" s="55" t="s">
        <v>58</v>
      </c>
      <c r="C137" s="72"/>
      <c r="D137" s="53"/>
      <c r="E137" s="24"/>
      <c r="F137" s="25"/>
      <c r="G137" s="25"/>
    </row>
    <row r="138" spans="1:7" ht="22.9" customHeight="1" x14ac:dyDescent="0.3">
      <c r="A138" s="58"/>
      <c r="B138" s="67" t="s">
        <v>46</v>
      </c>
      <c r="C138" s="73">
        <v>10</v>
      </c>
      <c r="D138" s="74"/>
      <c r="E138" s="75">
        <f>C138*D138</f>
        <v>0</v>
      </c>
      <c r="F138" s="25"/>
      <c r="G138" s="25"/>
    </row>
    <row r="139" spans="1:7" ht="22.9" customHeight="1" x14ac:dyDescent="0.3">
      <c r="A139" s="58" t="s">
        <v>109</v>
      </c>
      <c r="B139" s="55" t="s">
        <v>59</v>
      </c>
      <c r="C139" s="73"/>
      <c r="D139" s="53"/>
      <c r="E139" s="24"/>
      <c r="F139" s="25"/>
      <c r="G139" s="25"/>
    </row>
    <row r="140" spans="1:7" ht="22.9" customHeight="1" x14ac:dyDescent="0.3">
      <c r="A140" s="58"/>
      <c r="B140" s="67" t="s">
        <v>46</v>
      </c>
      <c r="C140" s="73">
        <v>10</v>
      </c>
      <c r="D140" s="74"/>
      <c r="E140" s="75">
        <f>C140*D140</f>
        <v>0</v>
      </c>
      <c r="F140" s="25"/>
      <c r="G140" s="25"/>
    </row>
    <row r="141" spans="1:7" ht="22.9" customHeight="1" x14ac:dyDescent="0.3">
      <c r="A141" s="58" t="s">
        <v>110</v>
      </c>
      <c r="B141" s="55" t="s">
        <v>60</v>
      </c>
      <c r="C141" s="73"/>
      <c r="D141" s="53"/>
      <c r="E141" s="24"/>
      <c r="F141" s="25"/>
      <c r="G141" s="25"/>
    </row>
    <row r="142" spans="1:7" ht="22.9" customHeight="1" x14ac:dyDescent="0.3">
      <c r="A142" s="58"/>
      <c r="B142" s="67" t="s">
        <v>33</v>
      </c>
      <c r="C142" s="73">
        <v>4</v>
      </c>
      <c r="D142" s="74"/>
      <c r="E142" s="75">
        <f>C142*D142</f>
        <v>0</v>
      </c>
      <c r="F142" s="25"/>
      <c r="G142" s="25"/>
    </row>
    <row r="143" spans="1:7" ht="22.9" customHeight="1" x14ac:dyDescent="0.3">
      <c r="A143" s="58"/>
      <c r="B143" s="68" t="s">
        <v>61</v>
      </c>
      <c r="C143" s="69"/>
      <c r="D143" s="70"/>
      <c r="E143" s="71">
        <f>E142+E140+E138</f>
        <v>0</v>
      </c>
      <c r="F143" s="25"/>
      <c r="G143" s="25"/>
    </row>
    <row r="144" spans="1:7" ht="7.5" customHeight="1" x14ac:dyDescent="0.3">
      <c r="A144" s="58"/>
      <c r="B144" s="77"/>
      <c r="C144" s="79"/>
      <c r="D144" s="50"/>
      <c r="E144" s="24"/>
      <c r="F144" s="25"/>
      <c r="G144" s="25"/>
    </row>
    <row r="145" spans="1:7" ht="22.9" customHeight="1" x14ac:dyDescent="0.3">
      <c r="A145" s="58" t="s">
        <v>111</v>
      </c>
      <c r="B145" s="77" t="s">
        <v>62</v>
      </c>
      <c r="C145" s="72"/>
      <c r="D145" s="53"/>
      <c r="E145" s="24"/>
      <c r="F145" s="25"/>
      <c r="G145" s="25"/>
    </row>
    <row r="146" spans="1:7" ht="9.75" customHeight="1" x14ac:dyDescent="0.3">
      <c r="A146" s="58"/>
      <c r="B146" s="77"/>
      <c r="C146" s="72"/>
      <c r="D146" s="53"/>
      <c r="E146" s="24"/>
      <c r="F146" s="25"/>
      <c r="G146" s="25"/>
    </row>
    <row r="147" spans="1:7" ht="22.9" customHeight="1" x14ac:dyDescent="0.3">
      <c r="A147" s="58" t="s">
        <v>112</v>
      </c>
      <c r="B147" s="55" t="s">
        <v>63</v>
      </c>
      <c r="C147" s="80"/>
      <c r="D147" s="53"/>
      <c r="E147" s="24"/>
      <c r="F147" s="25"/>
      <c r="G147" s="25"/>
    </row>
    <row r="148" spans="1:7" ht="22.9" customHeight="1" x14ac:dyDescent="0.3">
      <c r="A148" s="58" t="s">
        <v>80</v>
      </c>
      <c r="B148" s="67" t="s">
        <v>38</v>
      </c>
      <c r="C148" s="80">
        <v>1</v>
      </c>
      <c r="D148" s="74"/>
      <c r="E148" s="75">
        <f>C148*D148</f>
        <v>0</v>
      </c>
      <c r="F148" s="25"/>
      <c r="G148" s="25"/>
    </row>
    <row r="149" spans="1:7" ht="22.9" customHeight="1" x14ac:dyDescent="0.3">
      <c r="A149" s="58"/>
      <c r="B149" s="68" t="s">
        <v>64</v>
      </c>
      <c r="C149" s="69"/>
      <c r="D149" s="81"/>
      <c r="E149" s="71">
        <f>E148</f>
        <v>0</v>
      </c>
      <c r="F149" s="25"/>
      <c r="G149" s="25"/>
    </row>
    <row r="150" spans="1:7" ht="22.9" customHeight="1" x14ac:dyDescent="0.3">
      <c r="A150" s="58"/>
      <c r="B150" s="48"/>
      <c r="C150" s="79"/>
      <c r="D150" s="82"/>
      <c r="E150" s="57"/>
      <c r="F150" s="25"/>
      <c r="G150" s="25"/>
    </row>
    <row r="151" spans="1:7" ht="22.9" customHeight="1" x14ac:dyDescent="0.3">
      <c r="A151" s="58" t="s">
        <v>125</v>
      </c>
      <c r="B151" s="77" t="s">
        <v>123</v>
      </c>
      <c r="C151" s="72"/>
      <c r="D151" s="53"/>
      <c r="E151" s="24"/>
      <c r="F151" s="25"/>
      <c r="G151" s="25"/>
    </row>
    <row r="152" spans="1:7" ht="22.9" customHeight="1" x14ac:dyDescent="0.3">
      <c r="A152" s="58"/>
      <c r="B152" s="77"/>
      <c r="C152" s="72"/>
      <c r="D152" s="53"/>
      <c r="E152" s="24"/>
      <c r="F152" s="25"/>
      <c r="G152" s="25"/>
    </row>
    <row r="153" spans="1:7" ht="90" customHeight="1" x14ac:dyDescent="0.3">
      <c r="A153" s="58" t="s">
        <v>126</v>
      </c>
      <c r="B153" s="83" t="s">
        <v>129</v>
      </c>
      <c r="C153" s="80"/>
      <c r="D153" s="53"/>
      <c r="E153" s="24"/>
      <c r="F153" s="25"/>
      <c r="G153" s="25"/>
    </row>
    <row r="154" spans="1:7" ht="22.9" customHeight="1" x14ac:dyDescent="0.3">
      <c r="A154" s="58"/>
      <c r="B154" s="67" t="s">
        <v>33</v>
      </c>
      <c r="C154" s="80">
        <v>2</v>
      </c>
      <c r="D154" s="74"/>
      <c r="E154" s="75">
        <f>C154*D154</f>
        <v>0</v>
      </c>
      <c r="F154" s="25"/>
      <c r="G154" s="25"/>
    </row>
    <row r="155" spans="1:7" ht="84.75" customHeight="1" x14ac:dyDescent="0.3">
      <c r="A155" s="58" t="s">
        <v>127</v>
      </c>
      <c r="B155" s="83" t="s">
        <v>130</v>
      </c>
      <c r="C155" s="80"/>
      <c r="D155" s="53"/>
      <c r="E155" s="24"/>
      <c r="F155" s="25"/>
      <c r="G155" s="25"/>
    </row>
    <row r="156" spans="1:7" ht="36" customHeight="1" x14ac:dyDescent="0.3">
      <c r="A156" s="58"/>
      <c r="B156" s="67" t="s">
        <v>33</v>
      </c>
      <c r="C156" s="80">
        <v>1</v>
      </c>
      <c r="D156" s="74"/>
      <c r="E156" s="75">
        <f>C156*D156</f>
        <v>0</v>
      </c>
      <c r="F156" s="25"/>
      <c r="G156" s="25"/>
    </row>
    <row r="157" spans="1:7" ht="9" customHeight="1" x14ac:dyDescent="0.3">
      <c r="A157" s="58"/>
      <c r="B157" s="67"/>
      <c r="C157" s="80"/>
      <c r="D157" s="74"/>
      <c r="E157" s="75"/>
      <c r="F157" s="25"/>
      <c r="G157" s="25"/>
    </row>
    <row r="158" spans="1:7" ht="31.5" x14ac:dyDescent="0.3">
      <c r="A158" s="58" t="s">
        <v>128</v>
      </c>
      <c r="B158" s="83" t="s">
        <v>131</v>
      </c>
      <c r="C158" s="80"/>
      <c r="D158" s="74"/>
      <c r="E158" s="75"/>
      <c r="F158" s="25"/>
      <c r="G158" s="25"/>
    </row>
    <row r="159" spans="1:7" x14ac:dyDescent="0.3">
      <c r="A159" s="58"/>
      <c r="B159" s="67" t="s">
        <v>33</v>
      </c>
      <c r="C159" s="80">
        <v>2</v>
      </c>
      <c r="D159" s="74"/>
      <c r="E159" s="75">
        <f>C159*D159</f>
        <v>0</v>
      </c>
      <c r="F159" s="25"/>
      <c r="G159" s="25"/>
    </row>
    <row r="160" spans="1:7" x14ac:dyDescent="0.3">
      <c r="A160" s="58" t="s">
        <v>133</v>
      </c>
      <c r="B160" s="83" t="s">
        <v>134</v>
      </c>
      <c r="C160" s="80"/>
      <c r="D160" s="74"/>
      <c r="E160" s="75"/>
      <c r="F160" s="25"/>
      <c r="G160" s="25"/>
    </row>
    <row r="161" spans="1:7" x14ac:dyDescent="0.3">
      <c r="A161" s="58"/>
      <c r="B161" s="67" t="s">
        <v>33</v>
      </c>
      <c r="C161" s="80">
        <v>2</v>
      </c>
      <c r="D161" s="74"/>
      <c r="E161" s="75">
        <f>C161*D161</f>
        <v>0</v>
      </c>
      <c r="F161" s="25"/>
      <c r="G161" s="25"/>
    </row>
    <row r="162" spans="1:7" x14ac:dyDescent="0.3">
      <c r="A162" s="58" t="s">
        <v>133</v>
      </c>
      <c r="B162" s="83" t="s">
        <v>132</v>
      </c>
      <c r="C162" s="80"/>
      <c r="D162" s="74"/>
      <c r="E162" s="75"/>
      <c r="F162" s="25"/>
      <c r="G162" s="25"/>
    </row>
    <row r="163" spans="1:7" x14ac:dyDescent="0.3">
      <c r="A163" s="58"/>
      <c r="B163" s="67" t="s">
        <v>88</v>
      </c>
      <c r="C163" s="80">
        <v>1</v>
      </c>
      <c r="D163" s="74"/>
      <c r="E163" s="75">
        <f>C163*D163</f>
        <v>0</v>
      </c>
      <c r="F163" s="25"/>
      <c r="G163" s="25"/>
    </row>
    <row r="164" spans="1:7" ht="9" customHeight="1" x14ac:dyDescent="0.3">
      <c r="A164" s="58"/>
      <c r="B164" s="67"/>
      <c r="C164" s="80"/>
      <c r="D164" s="74"/>
      <c r="E164" s="75"/>
      <c r="F164" s="25"/>
      <c r="G164" s="25"/>
    </row>
    <row r="165" spans="1:7" ht="22.9" customHeight="1" x14ac:dyDescent="0.3">
      <c r="A165" s="58"/>
      <c r="B165" s="68" t="s">
        <v>124</v>
      </c>
      <c r="C165" s="69"/>
      <c r="D165" s="81"/>
      <c r="E165" s="71">
        <f>E154+E156+E159+E163+E161</f>
        <v>0</v>
      </c>
      <c r="F165" s="25"/>
      <c r="G165" s="25"/>
    </row>
    <row r="166" spans="1:7" ht="22.9" customHeight="1" x14ac:dyDescent="0.3">
      <c r="A166" s="58"/>
      <c r="B166" s="48"/>
      <c r="C166" s="79"/>
      <c r="D166" s="82"/>
      <c r="E166" s="57"/>
      <c r="F166" s="25"/>
      <c r="G166" s="25"/>
    </row>
    <row r="167" spans="1:7" ht="22.9" customHeight="1" x14ac:dyDescent="0.3">
      <c r="A167" s="58" t="s">
        <v>136</v>
      </c>
      <c r="B167" s="77" t="s">
        <v>135</v>
      </c>
      <c r="C167" s="72"/>
      <c r="D167" s="53"/>
      <c r="E167" s="24"/>
      <c r="F167" s="25"/>
      <c r="G167" s="25"/>
    </row>
    <row r="168" spans="1:7" ht="22.9" customHeight="1" x14ac:dyDescent="0.3">
      <c r="A168" s="58"/>
      <c r="B168" s="48"/>
      <c r="C168" s="79"/>
      <c r="D168" s="82"/>
      <c r="E168" s="57"/>
      <c r="F168" s="25"/>
      <c r="G168" s="25"/>
    </row>
    <row r="169" spans="1:7" ht="22.9" customHeight="1" x14ac:dyDescent="0.3">
      <c r="A169" s="58" t="s">
        <v>137</v>
      </c>
      <c r="B169" s="83" t="s">
        <v>138</v>
      </c>
      <c r="C169" s="79"/>
      <c r="D169" s="82"/>
      <c r="E169" s="57"/>
      <c r="F169" s="25"/>
      <c r="G169" s="25"/>
    </row>
    <row r="170" spans="1:7" ht="22.9" customHeight="1" x14ac:dyDescent="0.3">
      <c r="A170" s="58"/>
      <c r="B170" s="67" t="s">
        <v>88</v>
      </c>
      <c r="C170" s="80">
        <v>1</v>
      </c>
      <c r="D170" s="74"/>
      <c r="E170" s="75">
        <f>C170*D170</f>
        <v>0</v>
      </c>
      <c r="F170" s="25"/>
      <c r="G170" s="25"/>
    </row>
    <row r="171" spans="1:7" ht="22.9" customHeight="1" x14ac:dyDescent="0.3">
      <c r="A171" s="58"/>
      <c r="B171" s="48"/>
      <c r="C171" s="79"/>
      <c r="D171" s="82"/>
      <c r="E171" s="57"/>
      <c r="F171" s="25"/>
      <c r="G171" s="25"/>
    </row>
    <row r="172" spans="1:7" ht="22.9" customHeight="1" x14ac:dyDescent="0.3">
      <c r="A172" s="58" t="s">
        <v>139</v>
      </c>
      <c r="B172" s="83" t="s">
        <v>140</v>
      </c>
      <c r="C172" s="79"/>
      <c r="D172" s="82"/>
      <c r="E172" s="57"/>
      <c r="F172" s="25"/>
      <c r="G172" s="25"/>
    </row>
    <row r="173" spans="1:7" ht="22.9" customHeight="1" x14ac:dyDescent="0.3">
      <c r="A173" s="58"/>
      <c r="B173" s="67" t="s">
        <v>88</v>
      </c>
      <c r="C173" s="80">
        <v>1</v>
      </c>
      <c r="D173" s="74"/>
      <c r="E173" s="75">
        <f>C173*D173</f>
        <v>0</v>
      </c>
      <c r="F173" s="25"/>
      <c r="G173" s="25"/>
    </row>
    <row r="174" spans="1:7" ht="22.9" customHeight="1" x14ac:dyDescent="0.3">
      <c r="A174" s="58"/>
      <c r="B174" s="48"/>
      <c r="C174" s="79"/>
      <c r="D174" s="82"/>
      <c r="E174" s="57"/>
      <c r="F174" s="25"/>
      <c r="G174" s="25"/>
    </row>
    <row r="175" spans="1:7" ht="22.9" customHeight="1" x14ac:dyDescent="0.3">
      <c r="A175" s="58"/>
      <c r="B175" s="68" t="s">
        <v>124</v>
      </c>
      <c r="C175" s="69"/>
      <c r="D175" s="81"/>
      <c r="E175" s="71">
        <f>E170+E173</f>
        <v>0</v>
      </c>
      <c r="F175" s="25"/>
      <c r="G175" s="25"/>
    </row>
    <row r="176" spans="1:7" ht="11.25" customHeight="1" x14ac:dyDescent="0.3">
      <c r="A176" s="58"/>
      <c r="B176" s="48"/>
      <c r="C176" s="79"/>
      <c r="D176" s="82"/>
      <c r="E176" s="57"/>
      <c r="F176" s="25"/>
      <c r="G176" s="25"/>
    </row>
    <row r="177" spans="1:7" ht="11.25" customHeight="1" x14ac:dyDescent="0.3">
      <c r="A177" s="58"/>
      <c r="B177" s="48"/>
      <c r="C177" s="79"/>
      <c r="D177" s="82"/>
      <c r="E177" s="57"/>
      <c r="F177" s="25"/>
      <c r="G177" s="25"/>
    </row>
    <row r="178" spans="1:7" ht="31.5" x14ac:dyDescent="0.3">
      <c r="A178" s="17" t="s">
        <v>0</v>
      </c>
      <c r="B178" s="21" t="s">
        <v>116</v>
      </c>
      <c r="C178" s="19" t="s">
        <v>2</v>
      </c>
      <c r="D178" s="20" t="s">
        <v>3</v>
      </c>
      <c r="E178" s="37" t="s">
        <v>4</v>
      </c>
      <c r="F178" s="25"/>
      <c r="G178" s="25"/>
    </row>
    <row r="179" spans="1:7" x14ac:dyDescent="0.3">
      <c r="A179" s="17"/>
      <c r="B179" s="21"/>
      <c r="C179" s="19"/>
      <c r="D179" s="20"/>
      <c r="E179" s="37"/>
      <c r="F179" s="25"/>
      <c r="G179" s="25"/>
    </row>
    <row r="180" spans="1:7" ht="22.9" customHeight="1" x14ac:dyDescent="0.3">
      <c r="A180" s="58" t="s">
        <v>117</v>
      </c>
      <c r="B180" s="55" t="s">
        <v>120</v>
      </c>
      <c r="C180" s="72"/>
      <c r="D180" s="53"/>
      <c r="E180" s="24"/>
      <c r="F180" s="25"/>
      <c r="G180" s="25"/>
    </row>
    <row r="181" spans="1:7" ht="22.9" customHeight="1" x14ac:dyDescent="0.3">
      <c r="A181" s="58"/>
      <c r="B181" s="67" t="s">
        <v>88</v>
      </c>
      <c r="C181" s="73">
        <v>1</v>
      </c>
      <c r="D181" s="74"/>
      <c r="E181" s="75">
        <f>C181*D181</f>
        <v>0</v>
      </c>
      <c r="F181" s="25"/>
      <c r="G181" s="25"/>
    </row>
    <row r="182" spans="1:7" ht="47.25" x14ac:dyDescent="0.3">
      <c r="A182" s="58" t="s">
        <v>119</v>
      </c>
      <c r="B182" s="84" t="s">
        <v>118</v>
      </c>
      <c r="C182" s="73"/>
      <c r="D182" s="74"/>
      <c r="E182" s="75"/>
      <c r="F182" s="25"/>
      <c r="G182" s="25"/>
    </row>
    <row r="183" spans="1:7" ht="22.9" customHeight="1" x14ac:dyDescent="0.3">
      <c r="A183" s="58"/>
      <c r="B183" s="67" t="s">
        <v>88</v>
      </c>
      <c r="C183" s="73">
        <v>1</v>
      </c>
      <c r="D183" s="74"/>
      <c r="E183" s="75">
        <f>C183*D183</f>
        <v>0</v>
      </c>
      <c r="F183" s="25"/>
      <c r="G183" s="25"/>
    </row>
    <row r="184" spans="1:7" ht="15.75" customHeight="1" x14ac:dyDescent="0.3">
      <c r="A184" s="58"/>
      <c r="B184" s="67"/>
      <c r="C184" s="73"/>
      <c r="D184" s="74"/>
      <c r="E184" s="75"/>
      <c r="F184" s="25"/>
      <c r="G184" s="25"/>
    </row>
    <row r="185" spans="1:7" ht="15.75" customHeight="1" x14ac:dyDescent="0.3">
      <c r="A185" s="58"/>
      <c r="B185" s="67"/>
      <c r="C185" s="73"/>
      <c r="D185" s="74"/>
      <c r="E185" s="75"/>
      <c r="F185" s="25"/>
      <c r="G185" s="25"/>
    </row>
    <row r="186" spans="1:7" x14ac:dyDescent="0.3">
      <c r="A186" s="18">
        <v>1</v>
      </c>
      <c r="B186" s="97" t="s">
        <v>65</v>
      </c>
      <c r="C186" s="97"/>
      <c r="D186" s="98"/>
      <c r="E186" s="85">
        <f>E12+E14+E16+E18+E21+E23+E26+E29+E32+E35+E38+E41+E44</f>
        <v>0</v>
      </c>
      <c r="F186" s="25"/>
      <c r="G186" s="25"/>
    </row>
    <row r="187" spans="1:7" x14ac:dyDescent="0.3">
      <c r="A187" s="18">
        <v>2</v>
      </c>
      <c r="B187" s="97" t="s">
        <v>66</v>
      </c>
      <c r="C187" s="97"/>
      <c r="D187" s="98"/>
      <c r="E187" s="85">
        <f>E49+E51+E53</f>
        <v>0</v>
      </c>
      <c r="F187" s="25"/>
      <c r="G187" s="25"/>
    </row>
    <row r="188" spans="1:7" x14ac:dyDescent="0.3">
      <c r="A188" s="18">
        <v>3</v>
      </c>
      <c r="B188" s="97" t="s">
        <v>68</v>
      </c>
      <c r="C188" s="97"/>
      <c r="D188" s="98"/>
      <c r="E188" s="85">
        <f>E57+E60</f>
        <v>0</v>
      </c>
      <c r="F188" s="25"/>
      <c r="G188" s="25"/>
    </row>
    <row r="189" spans="1:7" x14ac:dyDescent="0.3">
      <c r="A189" s="18">
        <v>4</v>
      </c>
      <c r="B189" s="97" t="s">
        <v>67</v>
      </c>
      <c r="C189" s="97"/>
      <c r="D189" s="98"/>
      <c r="E189" s="85">
        <f>E64+E66</f>
        <v>0</v>
      </c>
      <c r="F189" s="25"/>
      <c r="G189" s="25"/>
    </row>
    <row r="190" spans="1:7" x14ac:dyDescent="0.3">
      <c r="A190" s="18">
        <v>5</v>
      </c>
      <c r="B190" s="97" t="s">
        <v>69</v>
      </c>
      <c r="C190" s="97"/>
      <c r="D190" s="98"/>
      <c r="E190" s="85">
        <f>E72+E74+E77+E79+E81</f>
        <v>0</v>
      </c>
      <c r="F190" s="25"/>
      <c r="G190" s="25"/>
    </row>
    <row r="191" spans="1:7" x14ac:dyDescent="0.3">
      <c r="A191" s="18">
        <v>6</v>
      </c>
      <c r="B191" s="97" t="s">
        <v>113</v>
      </c>
      <c r="C191" s="97"/>
      <c r="D191" s="98"/>
      <c r="E191" s="85">
        <f>E86+E88+E90+E92+E94</f>
        <v>0</v>
      </c>
      <c r="F191" s="25"/>
      <c r="G191" s="25"/>
    </row>
    <row r="192" spans="1:7" x14ac:dyDescent="0.3">
      <c r="A192" s="18">
        <v>7</v>
      </c>
      <c r="B192" s="97" t="s">
        <v>70</v>
      </c>
      <c r="C192" s="97"/>
      <c r="D192" s="98"/>
      <c r="E192" s="85">
        <f>E107+E117+E124+E133+E143+E149+E165+E175</f>
        <v>0</v>
      </c>
      <c r="F192" s="25"/>
      <c r="G192" s="25"/>
    </row>
    <row r="193" spans="1:7" x14ac:dyDescent="0.3">
      <c r="A193" s="18">
        <v>8</v>
      </c>
      <c r="B193" s="97" t="s">
        <v>121</v>
      </c>
      <c r="C193" s="97"/>
      <c r="D193" s="98"/>
      <c r="E193" s="85">
        <f>E181+E183</f>
        <v>0</v>
      </c>
      <c r="F193" s="25"/>
      <c r="G193" s="25"/>
    </row>
    <row r="194" spans="1:7" ht="18" customHeight="1" x14ac:dyDescent="0.3">
      <c r="A194" s="18"/>
      <c r="B194" s="86"/>
      <c r="C194" s="35"/>
      <c r="D194" s="36"/>
      <c r="E194" s="87"/>
      <c r="F194" s="25"/>
      <c r="G194" s="25"/>
    </row>
    <row r="195" spans="1:7" ht="18" customHeight="1" x14ac:dyDescent="0.3">
      <c r="A195" s="18"/>
      <c r="B195" s="88"/>
      <c r="C195" s="35"/>
      <c r="D195" s="89" t="s">
        <v>75</v>
      </c>
      <c r="E195" s="90">
        <f>SUM(E186:E193)</f>
        <v>0</v>
      </c>
      <c r="F195" s="25"/>
      <c r="G195" s="25"/>
    </row>
    <row r="196" spans="1:7" ht="18" customHeight="1" x14ac:dyDescent="0.3">
      <c r="A196" s="18"/>
      <c r="B196" s="88"/>
      <c r="C196" s="35"/>
      <c r="D196" s="89" t="s">
        <v>73</v>
      </c>
      <c r="E196" s="91"/>
      <c r="F196" s="25"/>
      <c r="G196" s="25"/>
    </row>
    <row r="197" spans="1:7" ht="18" customHeight="1" x14ac:dyDescent="0.3">
      <c r="A197" s="18"/>
      <c r="B197" s="88"/>
      <c r="C197" s="35"/>
      <c r="D197" s="92" t="s">
        <v>74</v>
      </c>
      <c r="E197" s="93">
        <f>E195</f>
        <v>0</v>
      </c>
      <c r="F197" s="25"/>
      <c r="G197" s="25"/>
    </row>
    <row r="198" spans="1:7" ht="18" customHeight="1" x14ac:dyDescent="0.3">
      <c r="A198" s="18"/>
      <c r="B198" s="94"/>
      <c r="C198" s="35"/>
      <c r="D198" s="95"/>
      <c r="E198" s="93"/>
      <c r="F198" s="25"/>
      <c r="G198" s="25"/>
    </row>
    <row r="199" spans="1:7" x14ac:dyDescent="0.3">
      <c r="C199" s="14"/>
      <c r="D199" s="15"/>
      <c r="E199" s="16"/>
    </row>
    <row r="200" spans="1:7" x14ac:dyDescent="0.3">
      <c r="C200" s="14"/>
      <c r="D200" s="15"/>
    </row>
    <row r="201" spans="1:7" x14ac:dyDescent="0.3">
      <c r="C201" s="14"/>
      <c r="D201" s="15"/>
    </row>
    <row r="202" spans="1:7" x14ac:dyDescent="0.3">
      <c r="C202" s="14"/>
      <c r="D202" s="15"/>
    </row>
  </sheetData>
  <mergeCells count="14">
    <mergeCell ref="B193:D193"/>
    <mergeCell ref="B187:D187"/>
    <mergeCell ref="B188:D188"/>
    <mergeCell ref="B189:D189"/>
    <mergeCell ref="B190:D190"/>
    <mergeCell ref="B191:D191"/>
    <mergeCell ref="B192:D192"/>
    <mergeCell ref="B186:D186"/>
    <mergeCell ref="A1:B1"/>
    <mergeCell ref="A2:B2"/>
    <mergeCell ref="A6:E6"/>
    <mergeCell ref="A7:B7"/>
    <mergeCell ref="A8:B8"/>
    <mergeCell ref="A5:B5"/>
  </mergeCells>
  <conditionalFormatting sqref="D149:D150 D168:D169 D171:D172">
    <cfRule type="cellIs" dxfId="2" priority="3" stopIfTrue="1" operator="equal">
      <formula>0</formula>
    </cfRule>
  </conditionalFormatting>
  <conditionalFormatting sqref="D165:D166">
    <cfRule type="cellIs" dxfId="1" priority="2" stopIfTrue="1" operator="equal">
      <formula>0</formula>
    </cfRule>
  </conditionalFormatting>
  <conditionalFormatting sqref="D174:D177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Hercegovac</dc:creator>
  <cp:lastModifiedBy>Dom Split</cp:lastModifiedBy>
  <cp:lastPrinted>2024-07-11T08:25:26Z</cp:lastPrinted>
  <dcterms:created xsi:type="dcterms:W3CDTF">2015-06-05T18:19:34Z</dcterms:created>
  <dcterms:modified xsi:type="dcterms:W3CDTF">2024-07-12T08:09:51Z</dcterms:modified>
</cp:coreProperties>
</file>